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2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te1" sheetId="1" r:id="rId4"/>
    <sheet state="visible" name="Site2" sheetId="2" r:id="rId5"/>
    <sheet state="visible" name="Site3" sheetId="3" r:id="rId6"/>
    <sheet state="visible" name="Site4" sheetId="4" r:id="rId7"/>
    <sheet state="visible" name="Site5" sheetId="5" r:id="rId8"/>
    <sheet state="visible" name="Site6" sheetId="6" r:id="rId9"/>
    <sheet state="visible" name="Site7" sheetId="7" r:id="rId10"/>
    <sheet state="visible" name="Site8" sheetId="8" r:id="rId11"/>
    <sheet state="visible" name="Site9" sheetId="9" r:id="rId12"/>
    <sheet state="visible" name="Site10" sheetId="10" r:id="rId13"/>
    <sheet state="visible" name="Site11" sheetId="11" r:id="rId14"/>
    <sheet state="visible" name="Site12" sheetId="12" r:id="rId15"/>
    <sheet state="visible" name="Site13" sheetId="13" r:id="rId16"/>
    <sheet state="visible" name="Site14" sheetId="14" r:id="rId17"/>
    <sheet state="visible" name="Site15" sheetId="15" r:id="rId18"/>
    <sheet state="visible" name="Site16" sheetId="16" r:id="rId19"/>
    <sheet state="visible" name="Site17" sheetId="17" r:id="rId20"/>
    <sheet state="visible" name="Site18" sheetId="18" r:id="rId21"/>
    <sheet state="visible" name="OtherSites" sheetId="19" r:id="rId22"/>
    <sheet state="visible" name="LargePieceTransects_AllSites" sheetId="20" r:id="rId23"/>
    <sheet state="visible" name="Cores_AllSites" sheetId="21" r:id="rId24"/>
    <sheet state="visible" name="GPS_allsites" sheetId="22" r:id="rId25"/>
    <sheet state="visible" name="Samples_allsites" sheetId="23" r:id="rId26"/>
    <sheet state="visible" name="Porosities" sheetId="24" r:id="rId27"/>
  </sheets>
  <definedNames/>
  <calcPr/>
  <extLst>
    <ext uri="GoogleSheetsCustomDataVersion1">
      <go:sheetsCustomData xmlns:go="http://customooxmlschemas.google.com/" r:id="rId28" roundtripDataSignature="AMtx7mj70qdl7gjmYrkYVWJsMRR599aPeQ=="/>
    </ext>
  </extLst>
</workbook>
</file>

<file path=xl/sharedStrings.xml><?xml version="1.0" encoding="utf-8"?>
<sst xmlns="http://schemas.openxmlformats.org/spreadsheetml/2006/main" count="890" uniqueCount="454">
  <si>
    <t>Site 1</t>
  </si>
  <si>
    <t>visited 08.19.19</t>
  </si>
  <si>
    <t>Link to images</t>
  </si>
  <si>
    <t>gps</t>
  </si>
  <si>
    <t>photos</t>
  </si>
  <si>
    <t>4-45</t>
  </si>
  <si>
    <t>dimensions</t>
  </si>
  <si>
    <t>description</t>
  </si>
  <si>
    <t>wood of varying sizes, vegetation growing in between deposit, does not go into forest</t>
  </si>
  <si>
    <t>deposit width (m)</t>
  </si>
  <si>
    <t>lots of smaller surface pieces (&lt;10cm dia) interspersed by large trees</t>
  </si>
  <si>
    <t>deposit length (m)</t>
  </si>
  <si>
    <t>densly packed with finer material, porosity 10-15%</t>
  </si>
  <si>
    <t>deposit height (m)</t>
  </si>
  <si>
    <t>some trees have roots at end, finer pieces towards forests</t>
  </si>
  <si>
    <t xml:space="preserve">some pieces have bark, most don't </t>
  </si>
  <si>
    <t>porosity</t>
  </si>
  <si>
    <t>0.1-0.15</t>
  </si>
  <si>
    <t>some cut stumps in deposit</t>
  </si>
  <si>
    <t>transect measures every diameter of log along transect line only for pieces greater than 1m and 10cm in length</t>
  </si>
  <si>
    <t>Diameter Transect length (m)</t>
  </si>
  <si>
    <t>Sample info</t>
  </si>
  <si>
    <t>starts at: forest</t>
  </si>
  <si>
    <t>ends at: shore</t>
  </si>
  <si>
    <t>name</t>
  </si>
  <si>
    <t>diam (m)</t>
  </si>
  <si>
    <t>length (m)</t>
  </si>
  <si>
    <t>note</t>
  </si>
  <si>
    <t>diameter (cm)</t>
  </si>
  <si>
    <t>LP1</t>
  </si>
  <si>
    <t>LP2</t>
  </si>
  <si>
    <t>LP3</t>
  </si>
  <si>
    <t>below surface</t>
  </si>
  <si>
    <t>Site 2</t>
  </si>
  <si>
    <t>link to folder of photos</t>
  </si>
  <si>
    <t>58-109</t>
  </si>
  <si>
    <t xml:space="preserve">Long and narrow, extensive deposit, willows interspersed </t>
  </si>
  <si>
    <t>thick, mat like layer of wood, deposit extends up relief</t>
  </si>
  <si>
    <t>a lot of the wood is rotting, some planks</t>
  </si>
  <si>
    <t>Transect length (m)</t>
  </si>
  <si>
    <t>starts at: shore</t>
  </si>
  <si>
    <t>ends at: forest</t>
  </si>
  <si>
    <t>diam (cm)</t>
  </si>
  <si>
    <t>Site 3</t>
  </si>
  <si>
    <t>visited 08.20.19</t>
  </si>
  <si>
    <t>273-327</t>
  </si>
  <si>
    <t>deposit in back of lake (from outlet)</t>
  </si>
  <si>
    <t>see cut stumps, whole logs</t>
  </si>
  <si>
    <t>pieces get finer as you move up deposit from water</t>
  </si>
  <si>
    <t>2 log diameters</t>
  </si>
  <si>
    <t>Transect</t>
  </si>
  <si>
    <t>across 10m swath, see photo 293</t>
  </si>
  <si>
    <t>middle of deposit</t>
  </si>
  <si>
    <t>upstream end</t>
  </si>
  <si>
    <t>downstream end</t>
  </si>
  <si>
    <t>Site 4</t>
  </si>
  <si>
    <t>left side gps (from boat)</t>
  </si>
  <si>
    <t>in phone</t>
  </si>
  <si>
    <t>right side gps (from boat)</t>
  </si>
  <si>
    <t>no bark, a lot of root wads</t>
  </si>
  <si>
    <t>No Transect Taken</t>
  </si>
  <si>
    <t>starts at: front</t>
  </si>
  <si>
    <t>ends at: back</t>
  </si>
  <si>
    <t>Site 5</t>
  </si>
  <si>
    <t>110-166</t>
  </si>
  <si>
    <t>some big trees have roots, some have bark</t>
  </si>
  <si>
    <t>wood pile deposited on peninsula</t>
  </si>
  <si>
    <t>has relief on either side, exacerbated by wood pile</t>
  </si>
  <si>
    <t>0.5-1</t>
  </si>
  <si>
    <t>"front" refers to where boat was parked for deposit direction, side facing lake that contains sites 1 and 2</t>
  </si>
  <si>
    <t>half way</t>
  </si>
  <si>
    <t>log sticking up in (photo 128/129)</t>
  </si>
  <si>
    <t>one meter from that one to end of transect</t>
  </si>
  <si>
    <t>Site 6</t>
  </si>
  <si>
    <t>a lot of wood here, interspersed by willows</t>
  </si>
  <si>
    <t>To find extent</t>
  </si>
  <si>
    <t>most of the wood is small (&lt;10cm pieces)</t>
  </si>
  <si>
    <t>top (toward forest)</t>
  </si>
  <si>
    <t>no predominant orientation</t>
  </si>
  <si>
    <t>right (facing lake)</t>
  </si>
  <si>
    <t>seeing vegetation banding (see drawing)</t>
  </si>
  <si>
    <t>bottom (away from forest)</t>
  </si>
  <si>
    <t>wood mat not very thick- 1-2 log diameters</t>
  </si>
  <si>
    <t>left side (close to boat)</t>
  </si>
  <si>
    <t>also seeing cottonwood at site- Ellen surprised</t>
  </si>
  <si>
    <t>lower deposit</t>
  </si>
  <si>
    <t>upper deposit</t>
  </si>
  <si>
    <t>Site 7</t>
  </si>
  <si>
    <t>167-178</t>
  </si>
  <si>
    <t>floating wood that moves onshore into deposit</t>
  </si>
  <si>
    <t xml:space="preserve">cresent shape deposit in lake </t>
  </si>
  <si>
    <t>lake separate from channel by vegetation, beaver berm</t>
  </si>
  <si>
    <t>https://drive.google.com/file/d/1BDG4DhlmA8lyhOVNMIu5vM2T-GjSeWew/view?usp=sharing</t>
  </si>
  <si>
    <t>Site 8</t>
  </si>
  <si>
    <t>179-201</t>
  </si>
  <si>
    <t>isolated raft site</t>
  </si>
  <si>
    <t>3 different zones: (1) forested: old muddy pieces closer to forest</t>
  </si>
  <si>
    <t>(2) raft 1: deposit- large pieces angled all over each other, some wood pieces floating, decaying wood near water, no small pieces</t>
  </si>
  <si>
    <t>(3) raft 2: raft seen in imagery, not accessible for this excursion</t>
  </si>
  <si>
    <t>seeing old beaver berms, fresh beaver chew</t>
  </si>
  <si>
    <t>Size of big pieces</t>
  </si>
  <si>
    <t>sample appears to be cottonwood</t>
  </si>
  <si>
    <t>old piece from forested area,gps</t>
  </si>
  <si>
    <t>Site 9</t>
  </si>
  <si>
    <t>visited 08.21.19</t>
  </si>
  <si>
    <t>"Helicopter Jam"</t>
  </si>
  <si>
    <t>Alicia Photos</t>
  </si>
  <si>
    <t>Outside of bend. Wood jams along ribbons of old cut off channels across large point bar</t>
  </si>
  <si>
    <t>Home base drone:</t>
  </si>
  <si>
    <t>top of helicopter jam (tallest point)</t>
  </si>
  <si>
    <t>Expansive..</t>
  </si>
  <si>
    <t>Jams compact and then re-organized into tall haphazard piles by ice.</t>
  </si>
  <si>
    <t>Key Piece for scale:</t>
  </si>
  <si>
    <t>long mainly horizontal conifer with Rootwad laying oblique to pile, we were sitting on it for lunch. Log #6 on detail transect</t>
  </si>
  <si>
    <t>Quantity of wood is hard to fathom or see from the river</t>
  </si>
  <si>
    <t>Key piece length:</t>
  </si>
  <si>
    <t>Photo:</t>
  </si>
  <si>
    <t>variable.  Height transects taken?</t>
  </si>
  <si>
    <t>high relief wood deposit off mainstem Mackenzie</t>
  </si>
  <si>
    <t>Flight Elev for down facing survey.</t>
  </si>
  <si>
    <t>ribbons of wood going at angle from channel</t>
  </si>
  <si>
    <t>variable, porosity transects?</t>
  </si>
  <si>
    <t>some trees have bark</t>
  </si>
  <si>
    <t>sample info</t>
  </si>
  <si>
    <t>top of jam helicopter point</t>
  </si>
  <si>
    <t>base of jam</t>
  </si>
  <si>
    <t>Transect 1 length (m)</t>
  </si>
  <si>
    <t>Transect 2 length (m)</t>
  </si>
  <si>
    <t>Transect 3 length (m)</t>
  </si>
  <si>
    <t>survey of small pieces</t>
  </si>
  <si>
    <t xml:space="preserve">starts at: </t>
  </si>
  <si>
    <t>starts at:</t>
  </si>
  <si>
    <t>10 m ds of transect 1</t>
  </si>
  <si>
    <t>start</t>
  </si>
  <si>
    <t>log 10 from detail survey</t>
  </si>
  <si>
    <t>ends at:</t>
  </si>
  <si>
    <t>end</t>
  </si>
  <si>
    <t>log 11 from detail survey</t>
  </si>
  <si>
    <t>Length (cm)</t>
  </si>
  <si>
    <t>daim1 (cm)</t>
  </si>
  <si>
    <t>diam2 (cm)</t>
  </si>
  <si>
    <t>horizon 1: 3.8 m long and thickness laying flat one wood thick.</t>
  </si>
  <si>
    <t>upstream of transect 1</t>
  </si>
  <si>
    <t>horizon 2 - vertical section 1.7 m climb to top of jam</t>
  </si>
  <si>
    <t>horizon 3- horizontal section 6.6 m long from peak of jam down and across jammed plateau of logs.  Probably around 1 m thick? Thickness of this horizon was not noted in the field.</t>
  </si>
  <si>
    <t>detail transect of large pieces</t>
  </si>
  <si>
    <t>start:</t>
  </si>
  <si>
    <t>edge of willow trending S40W towards other clump of willow</t>
  </si>
  <si>
    <t>trend is measured from direction of small end to large end</t>
  </si>
  <si>
    <t>end:</t>
  </si>
  <si>
    <t>length:</t>
  </si>
  <si>
    <t>log #</t>
  </si>
  <si>
    <t>Diam large (cm)</t>
  </si>
  <si>
    <t>end type</t>
  </si>
  <si>
    <t>Diam Small (cm)</t>
  </si>
  <si>
    <t>Length (m)</t>
  </si>
  <si>
    <t>Tree type</t>
  </si>
  <si>
    <t>Decay</t>
  </si>
  <si>
    <t xml:space="preserve">Bark </t>
  </si>
  <si>
    <t>Abrasion</t>
  </si>
  <si>
    <t>Trend</t>
  </si>
  <si>
    <t>Plunge</t>
  </si>
  <si>
    <t>Direction Plunge</t>
  </si>
  <si>
    <t>Azimuth</t>
  </si>
  <si>
    <t>dist along transect (m)</t>
  </si>
  <si>
    <t>a</t>
  </si>
  <si>
    <t>d</t>
  </si>
  <si>
    <t>NA</t>
  </si>
  <si>
    <t>N22W</t>
  </si>
  <si>
    <t>&gt;0.91</t>
  </si>
  <si>
    <t>S80W</t>
  </si>
  <si>
    <t>N</t>
  </si>
  <si>
    <t>c</t>
  </si>
  <si>
    <t>S65W</t>
  </si>
  <si>
    <t>r</t>
  </si>
  <si>
    <t>S30E</t>
  </si>
  <si>
    <t>N40W</t>
  </si>
  <si>
    <t>N39W</t>
  </si>
  <si>
    <t>S80E</t>
  </si>
  <si>
    <t>&gt;1.3</t>
  </si>
  <si>
    <t>&gt;1.42</t>
  </si>
  <si>
    <t>S20W</t>
  </si>
  <si>
    <t>&gt;4.2</t>
  </si>
  <si>
    <t>S30W</t>
  </si>
  <si>
    <t>S</t>
  </si>
  <si>
    <t>N65W</t>
  </si>
  <si>
    <t>N74W</t>
  </si>
  <si>
    <t>abraded end</t>
  </si>
  <si>
    <t>s</t>
  </si>
  <si>
    <t>snapped end</t>
  </si>
  <si>
    <t>rootwad</t>
  </si>
  <si>
    <t>stratigraphic description of detail transect</t>
  </si>
  <si>
    <t>distance (m)</t>
  </si>
  <si>
    <t>thickness (cm)</t>
  </si>
  <si>
    <t>0-2</t>
  </si>
  <si>
    <t>pieces overing ground about one log or piece thick.  lots of small pieces, organic matter and bark with one large piece</t>
  </si>
  <si>
    <t>lots of pieces around 0.15cm by 0.5m long cross stratified,with more random orietations in contact with eachother.</t>
  </si>
  <si>
    <t>larger small pieces about 4-9 cm wide and 1-2 m long with large air pockets</t>
  </si>
  <si>
    <t>segment of bark and small pieces</t>
  </si>
  <si>
    <t>8-9 cm width pieces about 1 m long oriented in many directions</t>
  </si>
  <si>
    <t>Larger logs within matrix of bark and smaller pieces</t>
  </si>
  <si>
    <t>densly packed interstice space between logs  with small sticks and bark</t>
  </si>
  <si>
    <t>Some larger logs are plunging more into the pile with densly packed maller sticks and bark surrounding them.  A willow grows out of the pile</t>
  </si>
  <si>
    <t xml:space="preserve">Site 10
</t>
  </si>
  <si>
    <t>210-272</t>
  </si>
  <si>
    <t>5 parallel lines: big ass barge/bridge</t>
  </si>
  <si>
    <t>most of the wood oriented parallel to inlet/ flow direction</t>
  </si>
  <si>
    <t>logs change orientation approaching water</t>
  </si>
  <si>
    <t>two separate deposits: much smaller one near lake at upstream end of deposit</t>
  </si>
  <si>
    <t xml:space="preserve">    and much larger deposit, wood flowing over bridge</t>
  </si>
  <si>
    <t>separate deposit in back of deposit, near lake: 10m x 25m</t>
  </si>
  <si>
    <t>mid deposit</t>
  </si>
  <si>
    <t xml:space="preserve">upstream end deposit </t>
  </si>
  <si>
    <t>downstream end of deposit</t>
  </si>
  <si>
    <t xml:space="preserve">Site 11
</t>
  </si>
  <si>
    <t>site 11b floating mat near inlet</t>
  </si>
  <si>
    <t>around the lake shore</t>
  </si>
  <si>
    <t>41,10,5,8,12,7,9</t>
  </si>
  <si>
    <t>deposit goes far back into forest</t>
  </si>
  <si>
    <t>along shore</t>
  </si>
  <si>
    <t>1-1.5m</t>
  </si>
  <si>
    <t>Transect length</t>
  </si>
  <si>
    <t>near waters edge</t>
  </si>
  <si>
    <t>near back of deposit</t>
  </si>
  <si>
    <t>Site 12</t>
  </si>
  <si>
    <t>gps:</t>
  </si>
  <si>
    <t>no real wood here compared to what Alicia saw in satellite imagery</t>
  </si>
  <si>
    <t>transient wood likely</t>
  </si>
  <si>
    <t>looks similar to site 13 but larger</t>
  </si>
  <si>
    <t xml:space="preserve">   large grassy flat and then willows</t>
  </si>
  <si>
    <t>some wood pieces on bank but less than site 13</t>
  </si>
  <si>
    <t>Site 13</t>
  </si>
  <si>
    <t>loose large logs on grassy channel bank</t>
  </si>
  <si>
    <t>above first measured log of the piece survey</t>
  </si>
  <si>
    <t>thickness of thin mats/ribbons = 3cm but larger logs stick up to their diameter</t>
  </si>
  <si>
    <t>Key Pieces for scale:</t>
  </si>
  <si>
    <t>logs 1-8 in lare piece survey</t>
  </si>
  <si>
    <t>some of these likely transient</t>
  </si>
  <si>
    <t>took drone video</t>
  </si>
  <si>
    <t xml:space="preserve">field reference.png in drone folder </t>
  </si>
  <si>
    <t>mostly transient wood, some wood caught up in the willows and alders</t>
  </si>
  <si>
    <t>120 ft</t>
  </si>
  <si>
    <t>Groves in mud and grass from ice block movement and tree dragging</t>
  </si>
  <si>
    <t>Size and orientation of all big logs. Diameter taken at center of log</t>
  </si>
  <si>
    <t>reference #</t>
  </si>
  <si>
    <t>Orientation</t>
  </si>
  <si>
    <t>plunge</t>
  </si>
  <si>
    <t>N52E</t>
  </si>
  <si>
    <t>N7W</t>
  </si>
  <si>
    <t>N30E</t>
  </si>
  <si>
    <t>N85E</t>
  </si>
  <si>
    <t>N55W</t>
  </si>
  <si>
    <t>S10E</t>
  </si>
  <si>
    <t>S70W</t>
  </si>
  <si>
    <t>N35W</t>
  </si>
  <si>
    <t>N75E</t>
  </si>
  <si>
    <t>S38E</t>
  </si>
  <si>
    <t>Transect into willow stands to look for large wood, spaced every 6m, moving toward shore</t>
  </si>
  <si>
    <t>Transect 2 length</t>
  </si>
  <si>
    <t>NO WOOD</t>
  </si>
  <si>
    <t>Transect 3 length</t>
  </si>
  <si>
    <t>Transect 4 length</t>
  </si>
  <si>
    <t>Site 14</t>
  </si>
  <si>
    <t>old berm in alders'</t>
  </si>
  <si>
    <t xml:space="preserve">in phone </t>
  </si>
  <si>
    <t>gps along berm hidden within alders</t>
  </si>
  <si>
    <t>wood on sandy channel inlet- big wood pieces, many cut</t>
  </si>
  <si>
    <t>go inland, found old berm with big logs- took 2 samples for radiocarbon</t>
  </si>
  <si>
    <t>site covered by alder trees, most are rotting log that have been snapped- moss/lichen growing on them</t>
  </si>
  <si>
    <t>some stumps and cut pieces</t>
  </si>
  <si>
    <t>"back of deposit" (from our entrance), took tree core here of alder tree</t>
  </si>
  <si>
    <t>in old berm deep in thicket of deciduous saplings</t>
  </si>
  <si>
    <t>on beach in modern berm, pieces may be transient</t>
  </si>
  <si>
    <t>Core info</t>
  </si>
  <si>
    <t>gps-lat</t>
  </si>
  <si>
    <t>gps-long</t>
  </si>
  <si>
    <t>Core 1</t>
  </si>
  <si>
    <t>sample round at end of old berm taken from alders</t>
  </si>
  <si>
    <t>Core 2</t>
  </si>
  <si>
    <t>sample round in middle of tree stand with berm closer to shore and younger alders</t>
  </si>
  <si>
    <t>Core 3</t>
  </si>
  <si>
    <t>sample round at stand edge/ approaching channel from willows</t>
  </si>
  <si>
    <t>Core 4</t>
  </si>
  <si>
    <t>at beach in most recent deposit, sampling uprooted willow sdtartwillow</t>
  </si>
  <si>
    <t>Site 15</t>
  </si>
  <si>
    <t>"Cabin cutbank"</t>
  </si>
  <si>
    <t>509-519</t>
  </si>
  <si>
    <t xml:space="preserve">gps </t>
  </si>
  <si>
    <t>radio carbon sample taken from cut bank on channel closest to Inuvik</t>
  </si>
  <si>
    <t>sample</t>
  </si>
  <si>
    <t>diameter</t>
  </si>
  <si>
    <t>length</t>
  </si>
  <si>
    <t>cut bank, these measurements are guesses</t>
  </si>
  <si>
    <t>Site 16</t>
  </si>
  <si>
    <t>"Raft Plug"</t>
  </si>
  <si>
    <t>wood at point bar along mainstem Mack. R. near site 9, drone flight over piecewise matrix and raft plug</t>
  </si>
  <si>
    <t>Boat</t>
  </si>
  <si>
    <t>Maybe 120 Unsure. Lost flight info</t>
  </si>
  <si>
    <t>Site 17</t>
  </si>
  <si>
    <t>visited 08.25.19</t>
  </si>
  <si>
    <t>"Canoe Veg Transect"</t>
  </si>
  <si>
    <t>597-627, 648-675</t>
  </si>
  <si>
    <t>Site 18</t>
  </si>
  <si>
    <t xml:space="preserve">Traverse walk across vegetation zones just opposite Inuvik. </t>
  </si>
  <si>
    <t>Flight elev (ft)</t>
  </si>
  <si>
    <t>we walked due S20W toward inland lakes perpendicular to tree line direction</t>
  </si>
  <si>
    <t>Canoe</t>
  </si>
  <si>
    <t>Key piece 2</t>
  </si>
  <si>
    <t>canoe width at center (cm)</t>
  </si>
  <si>
    <t>Key piece length (m):</t>
  </si>
  <si>
    <t>yokee length (cm)</t>
  </si>
  <si>
    <t>Vegetation 'zone' transect.</t>
  </si>
  <si>
    <t>Description:</t>
  </si>
  <si>
    <t>Natalies notebook page 35. distinctive piece at break in slope. piece trends N25E.</t>
  </si>
  <si>
    <t>zone name</t>
  </si>
  <si>
    <t>start gps</t>
  </si>
  <si>
    <t>Notebook page</t>
  </si>
  <si>
    <t>z1</t>
  </si>
  <si>
    <t>muddy/grassy shore deposits with some stranded wood</t>
  </si>
  <si>
    <t>z2</t>
  </si>
  <si>
    <t>Willow/alder stand with large older mats infilling old connector channels and under vegetation so you can't reallly see it well from the air. saw a baby spruce growing out of decaying wood towards backside. A few juvenile spuce near backside edge</t>
  </si>
  <si>
    <t>z3</t>
  </si>
  <si>
    <t>Wet meadow.  Our feed got wet.  On the way back Alicia took a photo of alder starts growing linearly in line with sunken wood.</t>
  </si>
  <si>
    <t>z4</t>
  </si>
  <si>
    <t>older alder and spruce. in some places there are little inset meadows. At the back is jammed old wood with spruce. We vound a drifted barrel in this depsit dated 1928.</t>
  </si>
  <si>
    <t>z5</t>
  </si>
  <si>
    <t>A linear ridge about 10 m across parallel with inset lake/channel prob about 0.5 m tall or so.  Very old spruce.  Evidence of past boat dockes so the channel used to be connected. Old soda can with unconventional top and brand found., gps is at lake edge, gps of berm on other side: 68.35490,133.74402, photos 603-608</t>
  </si>
  <si>
    <t>z6</t>
  </si>
  <si>
    <t>wetland adjacent to modern lake.</t>
  </si>
  <si>
    <t>z7</t>
  </si>
  <si>
    <t>On top of vegetated raft plug with blueberries.  spruce starts.  Logs aren't the biggest, but there are lots under the surface.</t>
  </si>
  <si>
    <t>GPS of interest</t>
  </si>
  <si>
    <t>lat</t>
  </si>
  <si>
    <t>log</t>
  </si>
  <si>
    <t>photo</t>
  </si>
  <si>
    <t>drifted barrell</t>
  </si>
  <si>
    <t>in zone 4 with buried driftwood</t>
  </si>
  <si>
    <t>Drone Key Piece #2</t>
  </si>
  <si>
    <t>Natalie34-35</t>
  </si>
  <si>
    <t xml:space="preserve">At bottom break in slope where there is newer driftwood drifting up inset channel, Sighting back towards town up inset channel in N66E.  Vegetated berm is about 1m tall and top break in slope is ~6.8 m towrds N66E from bottom Break in slope.  This is location for calibration log. </t>
  </si>
  <si>
    <t>Middle of grassy berm</t>
  </si>
  <si>
    <t>615-616,621,623-627</t>
  </si>
  <si>
    <t>middle of grassy berm, old channel plugged with wood</t>
  </si>
  <si>
    <t>old log in meadow growing alder</t>
  </si>
  <si>
    <t>649-653</t>
  </si>
  <si>
    <t>photos in camera showing veg transition, grass on either side</t>
  </si>
  <si>
    <t>old wood deposit inland of zone 1</t>
  </si>
  <si>
    <t>Natalie's notebook pages31-33</t>
  </si>
  <si>
    <t>Core</t>
  </si>
  <si>
    <t>bh=breast height</t>
  </si>
  <si>
    <t>long</t>
  </si>
  <si>
    <t>height from ground (cm)</t>
  </si>
  <si>
    <t>zone</t>
  </si>
  <si>
    <t xml:space="preserve">lat </t>
  </si>
  <si>
    <t>n/a</t>
  </si>
  <si>
    <t>at start of zone 4 just after crossing meadow, buried log with alder growing out</t>
  </si>
  <si>
    <t>597-599</t>
  </si>
  <si>
    <t>taken just after crossing z3 meadow</t>
  </si>
  <si>
    <t>in zone 4 near drifted barrell, old driftwood sunk into ground, photos 600/601</t>
  </si>
  <si>
    <t>near drifted barrell on top of old decaying wood at back on old meadow, taken from tall spruce</t>
  </si>
  <si>
    <t>taken near core 7</t>
  </si>
  <si>
    <t>in middle of z5 berm. Two cores taken. same tree as core 4</t>
  </si>
  <si>
    <t>LP4</t>
  </si>
  <si>
    <t>taken near core 14, old raft plug, 0.9m height on berm</t>
  </si>
  <si>
    <t>breast height</t>
  </si>
  <si>
    <t>Same tree as Core 3. Core split into two tubes (4a, 4b)</t>
  </si>
  <si>
    <t>LP5</t>
  </si>
  <si>
    <t>huge honker tree in old deposit within z2 willow/alder stand, photo 654-658 growth on side that has rings</t>
  </si>
  <si>
    <t>Core 5</t>
  </si>
  <si>
    <t>609-612</t>
  </si>
  <si>
    <t>srpuce bunched on old large log</t>
  </si>
  <si>
    <t>get length of log from gps: from 68.35455, 133.74106 to 68.35456,133.74113</t>
  </si>
  <si>
    <t>Core 6</t>
  </si>
  <si>
    <t>Split into 2 cores (6a,6b). Just near edge of modern body of water.  Start of core transect of that trends S30E towards old buried raft with lots of blueberries growing on it but no larger veg.  Progression of spruce ages get younger as you walk in this direction.</t>
  </si>
  <si>
    <t>Core 7</t>
  </si>
  <si>
    <t>z4?</t>
  </si>
  <si>
    <t>young spruce</t>
  </si>
  <si>
    <t>Photos</t>
  </si>
  <si>
    <t>Core 8</t>
  </si>
  <si>
    <t xml:space="preserve">z4? </t>
  </si>
  <si>
    <t>617/618</t>
  </si>
  <si>
    <t>3.86 m S30E from core 7, photos taken from core 7 towards core 8</t>
  </si>
  <si>
    <t>659-668</t>
  </si>
  <si>
    <t>ground photos of old wood deposit found at the end of LP5 (large honkan wood)</t>
  </si>
  <si>
    <t>Core 9</t>
  </si>
  <si>
    <t>1.5 m S30E from core 8.  A round sample.</t>
  </si>
  <si>
    <t>669-675</t>
  </si>
  <si>
    <t>walking from canoe into corridor leading to old wood deposit</t>
  </si>
  <si>
    <t>Core 10</t>
  </si>
  <si>
    <t>4.0 m S30E from core 9. A round sample taken from ground level from spruce  0.9 m tall., edge of willows/alders</t>
  </si>
  <si>
    <t>Core 11</t>
  </si>
  <si>
    <t>Next to core 10, A round sample taken at ground level from spruce  0.57 m tall. At transition between young willow/alder and open grassy area with blueberries.</t>
  </si>
  <si>
    <t>Core 12</t>
  </si>
  <si>
    <t>619/620</t>
  </si>
  <si>
    <t>a spruce seedling on top of vegetated an buried raft plug. 24 cm tall</t>
  </si>
  <si>
    <t>Core 13</t>
  </si>
  <si>
    <t>a spruce seedling near core 13 on top of vegetated an buried raft plug. 29 cm tall, next to core 12</t>
  </si>
  <si>
    <t>Core 14</t>
  </si>
  <si>
    <t>a spruce seedling near core 12 and 13 on top of vegetated an buried raft plug</t>
  </si>
  <si>
    <t>Core 15</t>
  </si>
  <si>
    <t>a spruce growing at edge of z2 and large drifted pile within z2 near huge honker decaying log. This is labelled on straw as 15a and is in same straw as 16 (which is labelled as 15b) But they are two cores taken at two heights from same tree.</t>
  </si>
  <si>
    <t>Core 16</t>
  </si>
  <si>
    <t>a spruce growing at edge of z2 and large drifted pile within z2 near huge honker decaying log. Ntoed GPS is for the log laying on the ground. Not quite at tree. This might be labelled as 15b and is within same straw as 15</t>
  </si>
  <si>
    <t>"Lonely injured tree deposit"</t>
  </si>
  <si>
    <t xml:space="preserve">photo </t>
  </si>
  <si>
    <t>628-647</t>
  </si>
  <si>
    <t>deposit at west end of vegetation transect.  Wood pushed into little inlet bay alongside channel</t>
  </si>
  <si>
    <t>gps at end on lake shore</t>
  </si>
  <si>
    <t>log that sample was taken from</t>
  </si>
  <si>
    <t>samples</t>
  </si>
  <si>
    <t>dia (cm)</t>
  </si>
  <si>
    <t>reference log for drone, ends were cut</t>
  </si>
  <si>
    <t>Natalie's notebook pages36</t>
  </si>
  <si>
    <t>From older spruce at backsite of deposit. same tree as core 2.  Might be labelled as Core 1a in straw. split into two straws.</t>
  </si>
  <si>
    <t>From older spruce at backsite of deposit. same tree as core 2.  Might be labelled as Core 1b in straw. split into two straws.</t>
  </si>
  <si>
    <t>Lonely tree with ice scar around breast height.  Might be labelled as core 2 in straw. Should be renamed.</t>
  </si>
  <si>
    <t>large piece transect- starts at shore</t>
  </si>
  <si>
    <t>photo 638, looking at transect toward forest</t>
  </si>
  <si>
    <t>amount of space between large pieces</t>
  </si>
  <si>
    <t>65 cm between 13 and 10 dia</t>
  </si>
  <si>
    <t>60cm</t>
  </si>
  <si>
    <t>100cm</t>
  </si>
  <si>
    <t>63cm</t>
  </si>
  <si>
    <t>61cm</t>
  </si>
  <si>
    <t>91cm</t>
  </si>
  <si>
    <t>end of transect- big root wad tree, tree line</t>
  </si>
  <si>
    <t>photo 639, looking down transect toward lake shore</t>
  </si>
  <si>
    <t>Other sites where we see wood</t>
  </si>
  <si>
    <t>GPS Accuracy</t>
  </si>
  <si>
    <t>3m</t>
  </si>
  <si>
    <t>OS1</t>
  </si>
  <si>
    <t>seen heading back to Inuvik on 08.19.19, in inlet, embayment</t>
  </si>
  <si>
    <t>OS2</t>
  </si>
  <si>
    <t>along bank wood</t>
  </si>
  <si>
    <t>OS3</t>
  </si>
  <si>
    <t>site along Mackenzie, channel along Inuvik</t>
  </si>
  <si>
    <t>OS4</t>
  </si>
  <si>
    <t>Mack R. old large wood on top of cutbank eroding back in, old wood plug?, small wood at bank level from recent recruitment of willows and alders.</t>
  </si>
  <si>
    <t>OS5</t>
  </si>
  <si>
    <t>fans of landslides bringing wood in from permafrost degradation.  estimates of recruitment from this process can be estimated from remote imagery given forest density.</t>
  </si>
  <si>
    <t>OS6</t>
  </si>
  <si>
    <t>deposit close to site 3</t>
  </si>
  <si>
    <t>Site</t>
  </si>
  <si>
    <t>Transect Length (m)</t>
  </si>
  <si>
    <t>Starts at</t>
  </si>
  <si>
    <t>Ends at</t>
  </si>
  <si>
    <t>Diameters (cm)</t>
  </si>
  <si>
    <t>height from ground, bh=breast height</t>
  </si>
  <si>
    <t>site</t>
  </si>
  <si>
    <t>No Samples Taken</t>
  </si>
  <si>
    <t>Porosity</t>
  </si>
  <si>
    <t>N/A</t>
  </si>
  <si>
    <t>cut bank piece</t>
  </si>
  <si>
    <t>drone of raft plug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</si>
</sst>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
  </numFmts>
  <fonts count="9">
    <font>
      <sz val="10.0"/>
      <color rgb="FF000000"/>
      <name val="Arial"/>
      <scheme val="minor"/>
    </font>
    <font>
      <color theme="1"/>
      <name val="Arial"/>
    </font>
    <font>
      <u/>
      <color rgb="FF1155CC"/>
    </font>
    <font>
      <sz val="11.0"/>
      <color rgb="FF000000"/>
      <name val="Inconsolata"/>
    </font>
    <font>
      <sz val="11.0"/>
      <color rgb="FF000000"/>
      <name val="Arial"/>
    </font>
    <font>
      <color rgb="FF000000"/>
      <name val="Roboto"/>
    </font>
    <font>
      <color rgb="FF000000"/>
      <name val="Arial"/>
    </font>
    <font>
      <u/>
      <color theme="1"/>
      <name val="Arial"/>
    </font>
    <font>
      <color theme="1"/>
      <name val="Arial"/>
      <scheme val="minor"/>
    </font>
  </fonts>
  <fills count="4">
    <fill>
      <patternFill patternType="none"/>
    </fill>
    <fill>
      <patternFill patternType="lightGray"/>
    </fill>
    <fill>
      <patternFill patternType="solid">
        <fgColor rgb="FFFFFFFF"/>
        <bgColor rgb="FFFFFFFF"/>
      </patternFill>
    </fill>
    <fill>
      <patternFill patternType="solid">
        <fgColor rgb="FFFFFF00"/>
        <bgColor rgb="FFFFFF00"/>
      </patternFill>
    </fill>
  </fills>
  <borders count="4">
    <border/>
    <border>
      <left style="thin">
        <color rgb="FF000000"/>
      </left>
      <right style="thin">
        <color rgb="FF000000"/>
      </right>
      <top style="thin">
        <color rgb="FF000000"/>
      </top>
    </border>
    <border>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1" numFmtId="0" xfId="0" applyAlignment="1" applyFont="1">
      <alignment horizontal="right"/>
    </xf>
    <xf borderId="0" fillId="2" fontId="3" numFmtId="0" xfId="0" applyFill="1" applyFont="1"/>
    <xf borderId="0" fillId="2" fontId="4" numFmtId="0" xfId="0" applyFont="1"/>
    <xf borderId="0" fillId="0" fontId="1" numFmtId="0" xfId="0" applyAlignment="1" applyFont="1">
      <alignment shrinkToFit="0" wrapText="1"/>
    </xf>
    <xf borderId="0" fillId="2" fontId="5" numFmtId="0" xfId="0" applyFont="1"/>
    <xf quotePrefix="1" borderId="0" fillId="0" fontId="1" numFmtId="0" xfId="0" applyFont="1"/>
    <xf borderId="0" fillId="0" fontId="1" numFmtId="164" xfId="0" applyFont="1" applyNumberFormat="1"/>
    <xf borderId="0" fillId="3" fontId="1" numFmtId="0" xfId="0" applyFill="1" applyFont="1"/>
    <xf borderId="0" fillId="2" fontId="1" numFmtId="0" xfId="0" applyFont="1"/>
    <xf borderId="0" fillId="3" fontId="6" numFmtId="0" xfId="0" applyFont="1"/>
    <xf borderId="0" fillId="0" fontId="6" numFmtId="0" xfId="0" applyFont="1"/>
    <xf borderId="0" fillId="0" fontId="1" numFmtId="0" xfId="0" applyAlignment="1" applyFont="1">
      <alignment horizontal="center"/>
    </xf>
    <xf borderId="0" fillId="0" fontId="1" numFmtId="0" xfId="0" applyAlignment="1" applyFont="1">
      <alignment horizontal="left"/>
    </xf>
    <xf borderId="1" fillId="0" fontId="1" numFmtId="0" xfId="0" applyAlignment="1" applyBorder="1" applyFont="1">
      <alignment horizontal="center"/>
    </xf>
    <xf borderId="2" fillId="0" fontId="1" numFmtId="0" xfId="0" applyBorder="1" applyFont="1"/>
    <xf borderId="2" fillId="0" fontId="1" numFmtId="0" xfId="0" applyAlignment="1" applyBorder="1" applyFont="1">
      <alignment horizontal="center"/>
    </xf>
    <xf borderId="3" fillId="0" fontId="1" numFmtId="0" xfId="0" applyAlignment="1" applyBorder="1" applyFont="1">
      <alignment horizontal="center"/>
    </xf>
    <xf borderId="0" fillId="0" fontId="7" numFmtId="0" xfId="0" applyFont="1"/>
    <xf borderId="0" fillId="0" fontId="8" numFmtId="0" xfId="0" applyAlignment="1" applyFont="1">
      <alignment readingOrder="0"/>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customschemas.google.com/relationships/workbookmetadata" Target="metadata"/><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drive/folders/17-UL8hE1baOhYB19bZ4xvT_tWmn71nw-?usp=sharing"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drive/folders/170_22yS-2_eNQxW15EH5U5oRqu35__ln?usp=sharing" TargetMode="External"/><Relationship Id="rId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drive/folders/1C5CtYmdnFVI_p9yokwccpqyvxHXui81D?usp=sharin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rive.google.com/drive/folders/19ZIGPy1eRZ6fUI_N1CbrQqgTn1RcppT_?usp=sharing"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drive/folders/19bdCX28OwzW9voQn-pX9c7sKs-9C-N15?usp=sharing"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drive.google.com/drive/folders/1C5qzUjt6RKCetI7oJwtCglaEynZM0A2X?usp=sharing"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s://drive.google.com/drive/folders/19_cesJD2AJGfp6Xx-0x2ccM4hd7k_Noy?usp=sharing" TargetMode="External"/><Relationship Id="rId2" Type="http://schemas.openxmlformats.org/officeDocument/2006/relationships/hyperlink" Target="https://drive.google.com/file/d/1BDG4DhlmA8lyhOVNMIu5vM2T-GjSeWew/view?usp=sharing" TargetMode="External"/><Relationship Id="rId3"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5"/>
    <col customWidth="1" min="2" max="6" width="12.63"/>
  </cols>
  <sheetData>
    <row r="1" ht="15.75" customHeight="1">
      <c r="A1" s="1" t="s">
        <v>0</v>
      </c>
      <c r="B1" s="1" t="s">
        <v>1</v>
      </c>
      <c r="C1" s="2" t="s">
        <v>2</v>
      </c>
    </row>
    <row r="2" ht="15.75" customHeight="1">
      <c r="A2" s="1"/>
      <c r="B2" s="1"/>
      <c r="C2" s="1"/>
      <c r="E2" s="1"/>
      <c r="F2" s="1"/>
    </row>
    <row r="3" ht="15.75" customHeight="1">
      <c r="A3" s="1" t="s">
        <v>3</v>
      </c>
      <c r="B3" s="1">
        <v>68.34791</v>
      </c>
      <c r="C3" s="1">
        <v>133.7368</v>
      </c>
      <c r="E3" s="1" t="s">
        <v>4</v>
      </c>
      <c r="F3" s="1" t="s">
        <v>5</v>
      </c>
    </row>
    <row r="4" ht="15.75" customHeight="1"/>
    <row r="5" ht="15.75" customHeight="1">
      <c r="A5" s="1" t="s">
        <v>6</v>
      </c>
      <c r="E5" s="1" t="s">
        <v>7</v>
      </c>
      <c r="F5" s="1" t="s">
        <v>8</v>
      </c>
    </row>
    <row r="6" ht="15.75" customHeight="1">
      <c r="A6" s="1" t="s">
        <v>9</v>
      </c>
      <c r="B6" s="1">
        <v>30.0</v>
      </c>
      <c r="F6" s="1" t="s">
        <v>10</v>
      </c>
    </row>
    <row r="7" ht="15.75" customHeight="1">
      <c r="A7" s="1" t="s">
        <v>11</v>
      </c>
      <c r="B7" s="1">
        <v>85.0</v>
      </c>
      <c r="F7" s="1" t="s">
        <v>12</v>
      </c>
    </row>
    <row r="8" ht="15.75" customHeight="1">
      <c r="A8" s="1" t="s">
        <v>13</v>
      </c>
      <c r="B8" s="1">
        <v>1.0</v>
      </c>
      <c r="F8" s="1" t="s">
        <v>14</v>
      </c>
    </row>
    <row r="9" ht="15.75" customHeight="1">
      <c r="F9" s="1" t="s">
        <v>15</v>
      </c>
    </row>
    <row r="10" ht="15.75" customHeight="1">
      <c r="A10" s="1" t="s">
        <v>16</v>
      </c>
      <c r="B10" s="1" t="s">
        <v>17</v>
      </c>
      <c r="F10" s="1" t="s">
        <v>18</v>
      </c>
    </row>
    <row r="11" ht="15.75" customHeight="1">
      <c r="F11" s="1" t="s">
        <v>19</v>
      </c>
    </row>
    <row r="12" ht="15.75" customHeight="1">
      <c r="A12" s="1" t="s">
        <v>20</v>
      </c>
      <c r="B12" s="1">
        <v>30.0</v>
      </c>
      <c r="D12" s="1" t="s">
        <v>21</v>
      </c>
    </row>
    <row r="13" ht="15.75" customHeight="1">
      <c r="A13" s="1" t="s">
        <v>22</v>
      </c>
      <c r="B13" s="1" t="s">
        <v>23</v>
      </c>
      <c r="D13" s="1" t="s">
        <v>24</v>
      </c>
      <c r="E13" s="1" t="s">
        <v>25</v>
      </c>
      <c r="F13" s="1" t="s">
        <v>26</v>
      </c>
      <c r="G13" s="1" t="s">
        <v>3</v>
      </c>
      <c r="I13" s="1" t="s">
        <v>27</v>
      </c>
    </row>
    <row r="14" ht="15.75" customHeight="1">
      <c r="A14" s="1" t="s">
        <v>28</v>
      </c>
      <c r="D14" s="1" t="s">
        <v>29</v>
      </c>
      <c r="E14" s="1">
        <v>44.0</v>
      </c>
      <c r="F14" s="1">
        <v>21.8</v>
      </c>
      <c r="G14" s="1">
        <v>68.34791</v>
      </c>
      <c r="H14" s="1">
        <v>133.7368</v>
      </c>
    </row>
    <row r="15" ht="15.75" customHeight="1">
      <c r="A15" s="1">
        <v>13.0</v>
      </c>
      <c r="D15" s="1" t="s">
        <v>30</v>
      </c>
      <c r="E15" s="1">
        <v>17.0</v>
      </c>
      <c r="F15" s="1">
        <v>5.6</v>
      </c>
      <c r="G15" s="1">
        <v>68.34791</v>
      </c>
      <c r="H15" s="1">
        <v>133.7368</v>
      </c>
    </row>
    <row r="16" ht="15.75" customHeight="1">
      <c r="A16" s="1">
        <v>10.0</v>
      </c>
      <c r="D16" s="1" t="s">
        <v>31</v>
      </c>
      <c r="E16" s="1">
        <v>21.0</v>
      </c>
      <c r="F16" s="1">
        <v>7.2</v>
      </c>
      <c r="G16" s="1">
        <v>68.34791</v>
      </c>
      <c r="H16" s="1">
        <v>133.7368</v>
      </c>
      <c r="I16" s="1" t="s">
        <v>32</v>
      </c>
    </row>
    <row r="17" ht="15.75" customHeight="1">
      <c r="A17" s="1">
        <v>18.0</v>
      </c>
    </row>
    <row r="18" ht="15.75" customHeight="1">
      <c r="A18" s="1">
        <v>10.0</v>
      </c>
    </row>
    <row r="19" ht="15.75" customHeight="1">
      <c r="A19" s="1">
        <v>13.0</v>
      </c>
    </row>
    <row r="20" ht="15.75" customHeight="1">
      <c r="A20" s="1">
        <v>11.0</v>
      </c>
    </row>
    <row r="21" ht="15.75" customHeight="1">
      <c r="A21" s="1">
        <v>11.0</v>
      </c>
    </row>
    <row r="22" ht="15.75" customHeight="1">
      <c r="A22" s="1">
        <v>36.0</v>
      </c>
    </row>
    <row r="23" ht="15.75" customHeight="1">
      <c r="A23" s="1">
        <v>13.0</v>
      </c>
    </row>
    <row r="24" ht="15.75" customHeight="1">
      <c r="A24" s="1">
        <v>22.0</v>
      </c>
    </row>
    <row r="25" ht="15.75" customHeight="1">
      <c r="A25" s="1">
        <v>12.0</v>
      </c>
    </row>
    <row r="26" ht="15.75" customHeight="1">
      <c r="A26" s="1">
        <v>16.0</v>
      </c>
    </row>
    <row r="27" ht="15.75" customHeight="1">
      <c r="A27" s="1">
        <v>24.0</v>
      </c>
    </row>
    <row r="28" ht="15.75" customHeight="1">
      <c r="A28" s="1">
        <v>35.0</v>
      </c>
    </row>
    <row r="29" ht="15.75" customHeight="1">
      <c r="A29" s="1">
        <v>16.0</v>
      </c>
    </row>
    <row r="30" ht="15.75" customHeight="1">
      <c r="A30" s="1">
        <v>13.0</v>
      </c>
    </row>
    <row r="31" ht="15.75" customHeight="1">
      <c r="A31" s="1">
        <v>12.0</v>
      </c>
    </row>
    <row r="32" ht="15.75" customHeight="1">
      <c r="A32" s="1">
        <v>13.0</v>
      </c>
    </row>
    <row r="33" ht="15.75" customHeight="1">
      <c r="A33" s="1">
        <v>20.0</v>
      </c>
    </row>
    <row r="34" ht="15.75" customHeight="1">
      <c r="A34" s="1">
        <v>12.0</v>
      </c>
    </row>
    <row r="35" ht="15.75" customHeight="1">
      <c r="A35" s="1">
        <v>21.0</v>
      </c>
    </row>
    <row r="36" ht="15.75" customHeight="1">
      <c r="A36" s="1">
        <v>17.0</v>
      </c>
    </row>
    <row r="37" ht="15.75" customHeight="1">
      <c r="A37" s="1">
        <v>16.0</v>
      </c>
    </row>
    <row r="38" ht="15.75" customHeight="1">
      <c r="A38" s="1">
        <v>11.0</v>
      </c>
    </row>
    <row r="39" ht="15.75" customHeight="1">
      <c r="A39" s="1">
        <v>33.0</v>
      </c>
    </row>
    <row r="40" ht="15.75" customHeight="1">
      <c r="A40" s="1">
        <v>13.0</v>
      </c>
    </row>
    <row r="41" ht="15.75" customHeight="1">
      <c r="A41" s="1">
        <v>30.0</v>
      </c>
    </row>
    <row r="42" ht="15.75" customHeight="1">
      <c r="A42" s="1">
        <v>24.0</v>
      </c>
    </row>
    <row r="43" ht="15.75" customHeight="1">
      <c r="A43" s="1">
        <v>13.0</v>
      </c>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1"/>
  </hyperlinks>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203</v>
      </c>
      <c r="B1" s="1" t="s">
        <v>44</v>
      </c>
    </row>
    <row r="2" ht="15.75" customHeight="1">
      <c r="E2" s="1" t="s">
        <v>4</v>
      </c>
      <c r="F2" s="1" t="s">
        <v>204</v>
      </c>
    </row>
    <row r="3" ht="15.75" customHeight="1">
      <c r="A3" s="1" t="s">
        <v>3</v>
      </c>
      <c r="B3" s="1">
        <v>68.40064</v>
      </c>
      <c r="C3" s="1">
        <v>133.88403</v>
      </c>
    </row>
    <row r="4" ht="15.75" customHeight="1">
      <c r="E4" s="1" t="s">
        <v>7</v>
      </c>
      <c r="F4" s="1" t="s">
        <v>205</v>
      </c>
    </row>
    <row r="5" ht="15.75" customHeight="1">
      <c r="A5" s="1" t="s">
        <v>6</v>
      </c>
      <c r="F5" s="1" t="s">
        <v>206</v>
      </c>
    </row>
    <row r="6" ht="15.75" customHeight="1">
      <c r="A6" s="1" t="s">
        <v>9</v>
      </c>
      <c r="B6" s="1">
        <v>24.2</v>
      </c>
      <c r="F6" s="1" t="s">
        <v>207</v>
      </c>
    </row>
    <row r="7" ht="15.75" customHeight="1">
      <c r="A7" s="1" t="s">
        <v>11</v>
      </c>
      <c r="B7" s="1">
        <f>45+56</f>
        <v>101</v>
      </c>
      <c r="F7" s="1" t="s">
        <v>208</v>
      </c>
    </row>
    <row r="8" ht="15.75" customHeight="1">
      <c r="A8" s="1" t="s">
        <v>13</v>
      </c>
      <c r="F8" s="1" t="s">
        <v>209</v>
      </c>
    </row>
    <row r="9" ht="15.75" customHeight="1">
      <c r="A9" s="1" t="s">
        <v>210</v>
      </c>
    </row>
    <row r="10" ht="15.75" customHeight="1"/>
    <row r="11" ht="15.75" customHeight="1">
      <c r="A11" s="1" t="s">
        <v>16</v>
      </c>
    </row>
    <row r="12" ht="15.75" customHeight="1"/>
    <row r="13" ht="15.75" customHeight="1">
      <c r="A13" s="1" t="s">
        <v>50</v>
      </c>
      <c r="D13" s="1" t="s">
        <v>21</v>
      </c>
      <c r="E13" s="1" t="s">
        <v>42</v>
      </c>
      <c r="F13" s="1" t="s">
        <v>26</v>
      </c>
      <c r="G13" s="1" t="s">
        <v>3</v>
      </c>
      <c r="I13" s="1" t="s">
        <v>27</v>
      </c>
    </row>
    <row r="14" ht="15.75" customHeight="1">
      <c r="A14" s="1" t="s">
        <v>28</v>
      </c>
      <c r="B14" s="1" t="s">
        <v>27</v>
      </c>
      <c r="D14" s="1" t="s">
        <v>29</v>
      </c>
      <c r="E14" s="1">
        <v>28.0</v>
      </c>
      <c r="F14" s="1">
        <v>5.2</v>
      </c>
      <c r="G14" s="1">
        <v>68.40064</v>
      </c>
      <c r="H14" s="1">
        <v>133.88403</v>
      </c>
      <c r="I14" s="1" t="s">
        <v>211</v>
      </c>
    </row>
    <row r="15" ht="15.75" customHeight="1">
      <c r="A15" s="1">
        <v>28.0</v>
      </c>
      <c r="D15" s="1" t="s">
        <v>30</v>
      </c>
      <c r="E15" s="1">
        <v>36.0</v>
      </c>
      <c r="F15" s="1">
        <v>4.5</v>
      </c>
      <c r="G15" s="1">
        <v>68.40064</v>
      </c>
      <c r="H15" s="1">
        <v>133.88403</v>
      </c>
      <c r="I15" s="1" t="s">
        <v>212</v>
      </c>
    </row>
    <row r="16" ht="15.75" customHeight="1">
      <c r="A16" s="1">
        <v>36.0</v>
      </c>
      <c r="D16" s="1" t="s">
        <v>31</v>
      </c>
      <c r="E16" s="1">
        <v>36.0</v>
      </c>
      <c r="F16" s="1">
        <v>8.0</v>
      </c>
      <c r="G16" s="1">
        <v>68.40064</v>
      </c>
      <c r="H16" s="1">
        <v>133.88403</v>
      </c>
      <c r="I16" s="1" t="s">
        <v>213</v>
      </c>
    </row>
    <row r="17" ht="15.75" customHeight="1">
      <c r="A17" s="1">
        <v>36.0</v>
      </c>
    </row>
    <row r="18" ht="15.75" customHeight="1">
      <c r="A18" s="1">
        <v>32.0</v>
      </c>
    </row>
    <row r="19" ht="15.75" customHeight="1">
      <c r="A19" s="1">
        <v>39.0</v>
      </c>
    </row>
    <row r="20" ht="15.75" customHeight="1">
      <c r="A20" s="1">
        <v>42.0</v>
      </c>
    </row>
    <row r="21" ht="15.75" customHeight="1">
      <c r="A21" s="1">
        <v>31.0</v>
      </c>
    </row>
    <row r="22" ht="15.75" customHeight="1">
      <c r="A22" s="1">
        <v>38.0</v>
      </c>
    </row>
    <row r="23" ht="15.75" customHeight="1">
      <c r="A23" s="1">
        <v>45.0</v>
      </c>
    </row>
    <row r="24" ht="15.75" customHeight="1">
      <c r="A24" s="1">
        <v>29.0</v>
      </c>
    </row>
    <row r="25" ht="15.75" customHeight="1">
      <c r="A25" s="1">
        <v>34.0</v>
      </c>
    </row>
    <row r="26" ht="15.75" customHeight="1">
      <c r="A26" s="1">
        <v>31.0</v>
      </c>
    </row>
    <row r="27" ht="15.75" customHeight="1">
      <c r="A27" s="1">
        <v>42.0</v>
      </c>
    </row>
    <row r="28" ht="15.75" customHeight="1">
      <c r="A28" s="1">
        <v>46.0</v>
      </c>
    </row>
    <row r="29" ht="15.75" customHeight="1">
      <c r="A29" s="1">
        <v>29.0</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214</v>
      </c>
      <c r="B1" s="1" t="s">
        <v>44</v>
      </c>
    </row>
    <row r="2" ht="15.75" customHeight="1">
      <c r="E2" s="1" t="s">
        <v>4</v>
      </c>
      <c r="F2" s="1">
        <v>328.0</v>
      </c>
    </row>
    <row r="3" ht="15.75" customHeight="1">
      <c r="A3" s="1" t="s">
        <v>3</v>
      </c>
      <c r="B3" s="1">
        <v>68.43332</v>
      </c>
      <c r="C3" s="1">
        <v>133.96072</v>
      </c>
    </row>
    <row r="4" ht="15.75" customHeight="1">
      <c r="A4" s="1" t="s">
        <v>215</v>
      </c>
      <c r="B4" s="1">
        <v>68.43173</v>
      </c>
      <c r="C4" s="1">
        <v>133.97121</v>
      </c>
      <c r="E4" s="1" t="s">
        <v>7</v>
      </c>
      <c r="F4" s="1" t="s">
        <v>216</v>
      </c>
    </row>
    <row r="5" ht="15.75" customHeight="1">
      <c r="A5" s="1" t="s">
        <v>6</v>
      </c>
      <c r="F5" s="1" t="s">
        <v>122</v>
      </c>
    </row>
    <row r="6" ht="15.75" customHeight="1">
      <c r="A6" s="1" t="s">
        <v>9</v>
      </c>
      <c r="B6" s="1" t="s">
        <v>217</v>
      </c>
      <c r="F6" s="1" t="s">
        <v>218</v>
      </c>
    </row>
    <row r="7" ht="15.75" customHeight="1">
      <c r="A7" s="1" t="s">
        <v>11</v>
      </c>
      <c r="B7" s="1" t="s">
        <v>219</v>
      </c>
    </row>
    <row r="8" ht="15.75" customHeight="1">
      <c r="A8" s="1" t="s">
        <v>13</v>
      </c>
      <c r="B8" s="1" t="s">
        <v>220</v>
      </c>
    </row>
    <row r="9" ht="15.75" customHeight="1"/>
    <row r="10" ht="15.75" customHeight="1"/>
    <row r="11" ht="15.75" customHeight="1">
      <c r="A11" s="1" t="s">
        <v>16</v>
      </c>
    </row>
    <row r="12" ht="15.75" customHeight="1">
      <c r="D12" s="1" t="s">
        <v>21</v>
      </c>
    </row>
    <row r="13" ht="15.75" customHeight="1">
      <c r="A13" s="1" t="s">
        <v>221</v>
      </c>
      <c r="B13" s="1">
        <v>10.0</v>
      </c>
      <c r="D13" s="1" t="s">
        <v>24</v>
      </c>
      <c r="E13" s="1" t="s">
        <v>42</v>
      </c>
      <c r="F13" s="1" t="s">
        <v>26</v>
      </c>
      <c r="G13" s="1" t="s">
        <v>3</v>
      </c>
      <c r="I13" s="1" t="s">
        <v>27</v>
      </c>
    </row>
    <row r="14" ht="15.75" customHeight="1">
      <c r="A14" s="1" t="s">
        <v>28</v>
      </c>
      <c r="B14" s="1" t="s">
        <v>27</v>
      </c>
      <c r="D14" s="1" t="s">
        <v>29</v>
      </c>
      <c r="E14" s="1">
        <v>23.0</v>
      </c>
      <c r="F14" s="1">
        <v>16.0</v>
      </c>
      <c r="G14" s="1">
        <v>68.43332</v>
      </c>
      <c r="H14" s="1">
        <v>133.96072</v>
      </c>
      <c r="I14" s="1" t="s">
        <v>222</v>
      </c>
    </row>
    <row r="15" ht="15.75" customHeight="1">
      <c r="A15" s="1">
        <v>24.0</v>
      </c>
      <c r="D15" s="1" t="s">
        <v>30</v>
      </c>
      <c r="E15" s="1">
        <v>47.0</v>
      </c>
      <c r="F15" s="1">
        <v>8.0</v>
      </c>
      <c r="G15" s="1">
        <v>68.43332</v>
      </c>
      <c r="H15" s="1">
        <v>133.96072</v>
      </c>
      <c r="I15" s="1" t="s">
        <v>223</v>
      </c>
    </row>
    <row r="16" ht="15.75" customHeight="1">
      <c r="A16" s="1">
        <v>19.0</v>
      </c>
    </row>
    <row r="17" ht="15.75" customHeight="1">
      <c r="A17" s="1">
        <v>12.0</v>
      </c>
    </row>
    <row r="18" ht="15.75" customHeight="1">
      <c r="A18" s="1">
        <v>38.0</v>
      </c>
    </row>
    <row r="19" ht="15.75" customHeight="1">
      <c r="A19" s="1">
        <v>32.0</v>
      </c>
    </row>
    <row r="20" ht="15.75" customHeight="1">
      <c r="A20" s="1">
        <v>29.0</v>
      </c>
    </row>
    <row r="21" ht="15.75" customHeight="1">
      <c r="A21" s="1">
        <v>47.0</v>
      </c>
    </row>
    <row r="22" ht="15.75" customHeight="1">
      <c r="A22" s="1">
        <v>26.0</v>
      </c>
    </row>
    <row r="23" ht="15.75" customHeight="1">
      <c r="A23" s="1">
        <v>24.0</v>
      </c>
    </row>
    <row r="24" ht="15.75" customHeight="1">
      <c r="A24" s="1">
        <v>19.0</v>
      </c>
    </row>
    <row r="25" ht="15.75" customHeight="1">
      <c r="A25" s="1">
        <v>31.0</v>
      </c>
    </row>
    <row r="26" ht="15.75" customHeight="1">
      <c r="A26" s="1">
        <v>15.0</v>
      </c>
    </row>
    <row r="27" ht="15.75" customHeight="1">
      <c r="A27" s="1">
        <v>12.0</v>
      </c>
    </row>
    <row r="28" ht="15.75" customHeight="1">
      <c r="A28" s="1">
        <v>37.0</v>
      </c>
    </row>
    <row r="29" ht="15.75" customHeight="1">
      <c r="A29" s="1">
        <v>16.0</v>
      </c>
    </row>
    <row r="30" ht="15.75" customHeight="1">
      <c r="A30" s="1">
        <v>19.0</v>
      </c>
    </row>
    <row r="31" ht="15.75" customHeight="1">
      <c r="A31" s="1">
        <v>21.0</v>
      </c>
    </row>
    <row r="32" ht="15.75" customHeight="1">
      <c r="A32" s="1">
        <v>42.0</v>
      </c>
    </row>
    <row r="33" ht="15.75" customHeight="1">
      <c r="A33" s="1">
        <v>24.0</v>
      </c>
    </row>
    <row r="34" ht="15.75" customHeight="1">
      <c r="A34" s="1">
        <v>29.0</v>
      </c>
    </row>
    <row r="35" ht="15.75" customHeight="1">
      <c r="A35" s="1">
        <v>18.0</v>
      </c>
    </row>
    <row r="36" ht="15.75" customHeight="1">
      <c r="A36" s="1">
        <v>26.0</v>
      </c>
    </row>
    <row r="37" ht="15.75" customHeight="1">
      <c r="A37" s="1">
        <v>31.0</v>
      </c>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224</v>
      </c>
      <c r="B1" s="1" t="s">
        <v>104</v>
      </c>
    </row>
    <row r="2" ht="15.75" customHeight="1"/>
    <row r="3" ht="15.75" customHeight="1">
      <c r="A3" s="1" t="s">
        <v>225</v>
      </c>
      <c r="B3" s="1">
        <v>68.39839</v>
      </c>
      <c r="C3" s="1">
        <v>134.06583</v>
      </c>
    </row>
    <row r="4" ht="15.75" customHeight="1"/>
    <row r="5" ht="15.75" customHeight="1">
      <c r="A5" s="1" t="s">
        <v>7</v>
      </c>
      <c r="B5" s="1" t="s">
        <v>226</v>
      </c>
    </row>
    <row r="6" ht="15.75" customHeight="1">
      <c r="B6" s="1" t="s">
        <v>227</v>
      </c>
    </row>
    <row r="7" ht="15.75" customHeight="1">
      <c r="B7" s="1" t="s">
        <v>228</v>
      </c>
    </row>
    <row r="8" ht="15.75" customHeight="1">
      <c r="B8" s="1" t="s">
        <v>229</v>
      </c>
    </row>
    <row r="9" ht="15.75" customHeight="1">
      <c r="B9" s="1" t="s">
        <v>230</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231</v>
      </c>
      <c r="B1" s="1" t="s">
        <v>104</v>
      </c>
    </row>
    <row r="2" ht="15.75" customHeight="1">
      <c r="E2" s="1" t="s">
        <v>4</v>
      </c>
      <c r="F2" s="1">
        <v>481.0</v>
      </c>
    </row>
    <row r="3" ht="15.75" customHeight="1">
      <c r="A3" s="1" t="s">
        <v>3</v>
      </c>
      <c r="B3" s="1">
        <v>68.45658</v>
      </c>
      <c r="C3" s="1">
        <v>134.13559</v>
      </c>
    </row>
    <row r="4" ht="15.75" customHeight="1">
      <c r="E4" s="1" t="s">
        <v>7</v>
      </c>
      <c r="F4" s="1" t="s">
        <v>232</v>
      </c>
      <c r="M4" s="3" t="s">
        <v>108</v>
      </c>
      <c r="N4" s="1" t="s">
        <v>233</v>
      </c>
    </row>
    <row r="5" ht="15.75" customHeight="1">
      <c r="A5" s="1" t="s">
        <v>6</v>
      </c>
      <c r="F5" s="1" t="s">
        <v>234</v>
      </c>
      <c r="M5" s="3" t="s">
        <v>235</v>
      </c>
      <c r="N5" s="1" t="s">
        <v>236</v>
      </c>
    </row>
    <row r="6" ht="15.75" customHeight="1">
      <c r="A6" s="1" t="s">
        <v>9</v>
      </c>
      <c r="F6" s="1" t="s">
        <v>237</v>
      </c>
      <c r="M6" s="1" t="s">
        <v>115</v>
      </c>
    </row>
    <row r="7" ht="15.75" customHeight="1">
      <c r="A7" s="1" t="s">
        <v>11</v>
      </c>
      <c r="F7" s="1" t="s">
        <v>238</v>
      </c>
      <c r="M7" s="3" t="s">
        <v>116</v>
      </c>
      <c r="N7" s="1" t="s">
        <v>239</v>
      </c>
    </row>
    <row r="8" ht="15.75" customHeight="1">
      <c r="A8" s="1" t="s">
        <v>13</v>
      </c>
      <c r="F8" s="1" t="s">
        <v>240</v>
      </c>
      <c r="M8" s="3" t="s">
        <v>119</v>
      </c>
      <c r="N8" s="1" t="s">
        <v>241</v>
      </c>
    </row>
    <row r="9" ht="15.75" customHeight="1">
      <c r="F9" s="1" t="s">
        <v>242</v>
      </c>
    </row>
    <row r="10" ht="15.75" customHeight="1"/>
    <row r="11" ht="15.75" customHeight="1">
      <c r="A11" s="1" t="s">
        <v>16</v>
      </c>
    </row>
    <row r="12" ht="15.75" customHeight="1"/>
    <row r="13" ht="15.75" customHeight="1">
      <c r="B13" s="1" t="s">
        <v>243</v>
      </c>
    </row>
    <row r="14" ht="15.75" customHeight="1">
      <c r="A14" s="1" t="s">
        <v>244</v>
      </c>
      <c r="B14" s="1" t="s">
        <v>28</v>
      </c>
      <c r="C14" s="1" t="s">
        <v>26</v>
      </c>
      <c r="D14" s="1" t="s">
        <v>245</v>
      </c>
      <c r="E14" s="1" t="s">
        <v>246</v>
      </c>
    </row>
    <row r="15" ht="15.75" customHeight="1">
      <c r="A15" s="1">
        <v>1.0</v>
      </c>
      <c r="B15" s="1">
        <v>15.0</v>
      </c>
      <c r="C15" s="1">
        <v>3.9</v>
      </c>
      <c r="D15" s="1" t="s">
        <v>247</v>
      </c>
    </row>
    <row r="16" ht="15.75" customHeight="1">
      <c r="A16" s="1">
        <v>2.0</v>
      </c>
      <c r="B16" s="1">
        <v>6.0</v>
      </c>
      <c r="C16" s="1">
        <v>2.8</v>
      </c>
      <c r="D16" s="1" t="s">
        <v>247</v>
      </c>
    </row>
    <row r="17" ht="15.75" customHeight="1">
      <c r="A17" s="1">
        <v>3.0</v>
      </c>
      <c r="B17" s="1">
        <v>15.0</v>
      </c>
      <c r="C17" s="1">
        <v>3.2</v>
      </c>
      <c r="D17" s="1" t="s">
        <v>247</v>
      </c>
    </row>
    <row r="18" ht="15.75" customHeight="1">
      <c r="A18" s="1">
        <v>4.0</v>
      </c>
      <c r="B18" s="1">
        <v>20.0</v>
      </c>
      <c r="C18" s="1">
        <v>1.0</v>
      </c>
      <c r="D18" s="1" t="s">
        <v>248</v>
      </c>
    </row>
    <row r="19" ht="15.75" customHeight="1">
      <c r="A19" s="1">
        <v>5.0</v>
      </c>
      <c r="B19" s="1">
        <v>7.0</v>
      </c>
      <c r="C19" s="1">
        <v>3.8</v>
      </c>
      <c r="D19" s="1" t="s">
        <v>249</v>
      </c>
    </row>
    <row r="20" ht="15.75" customHeight="1">
      <c r="A20" s="1">
        <v>6.0</v>
      </c>
      <c r="B20" s="1">
        <v>18.0</v>
      </c>
      <c r="C20" s="1">
        <v>12.0</v>
      </c>
      <c r="D20" s="1" t="s">
        <v>250</v>
      </c>
    </row>
    <row r="21" ht="15.75" customHeight="1">
      <c r="A21" s="1">
        <v>7.0</v>
      </c>
      <c r="B21" s="1">
        <v>30.0</v>
      </c>
      <c r="C21" s="1">
        <v>10.6</v>
      </c>
      <c r="D21" s="1" t="s">
        <v>251</v>
      </c>
    </row>
    <row r="22" ht="15.75" customHeight="1">
      <c r="A22" s="1">
        <v>8.0</v>
      </c>
      <c r="B22" s="1">
        <v>62.0</v>
      </c>
      <c r="C22" s="1">
        <v>8.5</v>
      </c>
      <c r="D22" s="1" t="s">
        <v>252</v>
      </c>
      <c r="E22" s="1">
        <v>15.0</v>
      </c>
    </row>
    <row r="23" ht="15.75" customHeight="1">
      <c r="A23" s="1">
        <v>9.0</v>
      </c>
      <c r="B23" s="1">
        <v>20.0</v>
      </c>
      <c r="C23" s="1">
        <v>5.9</v>
      </c>
      <c r="D23" s="1" t="s">
        <v>252</v>
      </c>
    </row>
    <row r="24" ht="15.75" customHeight="1">
      <c r="B24" s="1">
        <v>43.0</v>
      </c>
      <c r="C24" s="1">
        <v>11.8</v>
      </c>
      <c r="D24" s="1" t="s">
        <v>253</v>
      </c>
    </row>
    <row r="25" ht="15.75" customHeight="1">
      <c r="B25" s="1">
        <v>13.0</v>
      </c>
      <c r="C25" s="1">
        <v>3.2</v>
      </c>
      <c r="D25" s="1" t="s">
        <v>254</v>
      </c>
    </row>
    <row r="26" ht="15.75" customHeight="1">
      <c r="B26" s="1">
        <v>19.0</v>
      </c>
      <c r="C26" s="1">
        <v>3.3</v>
      </c>
      <c r="D26" s="1" t="s">
        <v>255</v>
      </c>
    </row>
    <row r="27" ht="15.75" customHeight="1">
      <c r="B27" s="1">
        <v>23.0</v>
      </c>
      <c r="C27" s="1">
        <v>13.8</v>
      </c>
      <c r="D27" s="1" t="s">
        <v>256</v>
      </c>
    </row>
    <row r="28" ht="15.75" customHeight="1"/>
    <row r="29" ht="15.75" customHeight="1">
      <c r="A29" s="1" t="s">
        <v>257</v>
      </c>
    </row>
    <row r="30" ht="15.75" customHeight="1">
      <c r="A30" s="1" t="s">
        <v>126</v>
      </c>
      <c r="B30" s="1">
        <v>10.0</v>
      </c>
      <c r="D30" s="1" t="s">
        <v>258</v>
      </c>
      <c r="E30" s="1" t="s">
        <v>259</v>
      </c>
      <c r="G30" s="1" t="s">
        <v>260</v>
      </c>
      <c r="H30" s="1">
        <v>16.6</v>
      </c>
      <c r="J30" s="1" t="s">
        <v>261</v>
      </c>
      <c r="K30" s="1">
        <v>10.0</v>
      </c>
    </row>
    <row r="31" ht="15.75" customHeight="1">
      <c r="A31" s="1" t="s">
        <v>28</v>
      </c>
      <c r="B31" s="1" t="s">
        <v>26</v>
      </c>
      <c r="G31" s="1" t="s">
        <v>28</v>
      </c>
      <c r="H31" s="1" t="s">
        <v>26</v>
      </c>
      <c r="J31" s="1" t="s">
        <v>28</v>
      </c>
      <c r="K31" s="1" t="s">
        <v>26</v>
      </c>
    </row>
    <row r="32" ht="15.75" customHeight="1">
      <c r="A32" s="1">
        <v>16.0</v>
      </c>
      <c r="B32" s="1">
        <v>0.75</v>
      </c>
      <c r="G32" s="1">
        <v>28.0</v>
      </c>
      <c r="H32" s="1">
        <v>3.3</v>
      </c>
      <c r="J32" s="1">
        <v>10.0</v>
      </c>
      <c r="K32" s="1">
        <v>1.4</v>
      </c>
    </row>
    <row r="33" ht="15.75" customHeight="1">
      <c r="A33" s="1">
        <v>20.0</v>
      </c>
      <c r="B33" s="1">
        <v>6.0</v>
      </c>
      <c r="G33" s="1">
        <v>16.0</v>
      </c>
      <c r="H33" s="1">
        <v>1.1</v>
      </c>
      <c r="J33" s="1">
        <v>12.0</v>
      </c>
      <c r="K33" s="1">
        <v>1.05</v>
      </c>
    </row>
    <row r="34" ht="15.75" customHeight="1">
      <c r="A34" s="1">
        <v>14.0</v>
      </c>
      <c r="B34" s="1">
        <v>1.3</v>
      </c>
      <c r="G34" s="1">
        <v>12.0</v>
      </c>
      <c r="H34" s="1">
        <v>1.8</v>
      </c>
      <c r="J34" s="1">
        <v>18.0</v>
      </c>
      <c r="K34" s="1">
        <v>3.0</v>
      </c>
    </row>
    <row r="35" ht="15.75" customHeight="1">
      <c r="G35" s="1">
        <v>17.0</v>
      </c>
      <c r="H35" s="1">
        <v>5.0</v>
      </c>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262</v>
      </c>
      <c r="B1" s="1" t="s">
        <v>104</v>
      </c>
      <c r="D1" s="8" t="s">
        <v>263</v>
      </c>
    </row>
    <row r="2" ht="15.75" customHeight="1">
      <c r="E2" s="1" t="s">
        <v>4</v>
      </c>
      <c r="F2" s="1" t="s">
        <v>264</v>
      </c>
    </row>
    <row r="3" ht="15.75" customHeight="1">
      <c r="A3" s="1" t="s">
        <v>3</v>
      </c>
      <c r="B3" s="1">
        <v>68.40387</v>
      </c>
      <c r="C3" s="1">
        <v>134.04854</v>
      </c>
    </row>
    <row r="4" ht="15.75" customHeight="1"/>
    <row r="5" ht="15.75" customHeight="1">
      <c r="A5" s="1" t="s">
        <v>265</v>
      </c>
      <c r="G5" s="1" t="s">
        <v>7</v>
      </c>
      <c r="H5" s="1" t="s">
        <v>266</v>
      </c>
    </row>
    <row r="6" ht="15.75" customHeight="1">
      <c r="A6" s="1">
        <v>68.40376</v>
      </c>
      <c r="B6" s="1">
        <v>134.04851</v>
      </c>
      <c r="H6" s="1" t="s">
        <v>267</v>
      </c>
    </row>
    <row r="7" ht="15.75" customHeight="1">
      <c r="A7" s="1">
        <v>68.40368</v>
      </c>
      <c r="B7" s="1">
        <v>134.04849</v>
      </c>
      <c r="H7" s="1" t="s">
        <v>268</v>
      </c>
    </row>
    <row r="8" ht="15.75" customHeight="1">
      <c r="A8" s="1">
        <v>68.40359</v>
      </c>
      <c r="B8" s="1">
        <v>134.04834</v>
      </c>
      <c r="H8" s="1" t="s">
        <v>269</v>
      </c>
    </row>
    <row r="9" ht="15.75" customHeight="1">
      <c r="A9" s="9">
        <v>68.4035</v>
      </c>
      <c r="B9" s="1">
        <v>134.04842</v>
      </c>
      <c r="C9" s="1" t="s">
        <v>270</v>
      </c>
    </row>
    <row r="10" ht="15.75" customHeight="1"/>
    <row r="11" ht="15.75" customHeight="1">
      <c r="A11" s="1" t="s">
        <v>16</v>
      </c>
    </row>
    <row r="12" ht="15.75" customHeight="1"/>
    <row r="13" ht="15.75" customHeight="1">
      <c r="A13" s="1" t="s">
        <v>123</v>
      </c>
      <c r="B13" s="1" t="s">
        <v>42</v>
      </c>
      <c r="C13" s="1" t="s">
        <v>26</v>
      </c>
      <c r="D13" s="1" t="s">
        <v>3</v>
      </c>
      <c r="F13" s="1" t="s">
        <v>27</v>
      </c>
    </row>
    <row r="14" ht="15.75" customHeight="1">
      <c r="A14" s="1" t="s">
        <v>29</v>
      </c>
      <c r="B14" s="1">
        <v>28.0</v>
      </c>
      <c r="C14" s="1">
        <v>4.6</v>
      </c>
      <c r="D14" s="1">
        <v>68.40386</v>
      </c>
      <c r="E14" s="1">
        <v>134.04854</v>
      </c>
      <c r="F14" s="1" t="s">
        <v>271</v>
      </c>
    </row>
    <row r="15" ht="15.75" customHeight="1">
      <c r="A15" s="1" t="s">
        <v>30</v>
      </c>
      <c r="B15" s="1">
        <v>34.0</v>
      </c>
      <c r="C15" s="1">
        <v>6.8</v>
      </c>
      <c r="D15" s="1">
        <v>68.40386</v>
      </c>
      <c r="E15" s="1">
        <v>134.04854</v>
      </c>
      <c r="F15" s="1" t="s">
        <v>271</v>
      </c>
    </row>
    <row r="16" ht="15.75" customHeight="1">
      <c r="A16" s="1" t="s">
        <v>31</v>
      </c>
      <c r="B16" s="1">
        <v>47.0</v>
      </c>
      <c r="C16" s="1">
        <v>13.0</v>
      </c>
      <c r="D16" s="1">
        <v>68.40407</v>
      </c>
      <c r="E16" s="1">
        <v>134.04942</v>
      </c>
      <c r="F16" s="1" t="s">
        <v>272</v>
      </c>
    </row>
    <row r="17" ht="15.75" customHeight="1"/>
    <row r="18" ht="15.75" customHeight="1">
      <c r="A18" s="1" t="s">
        <v>273</v>
      </c>
    </row>
    <row r="19" ht="15.75" customHeight="1">
      <c r="A19" s="1" t="s">
        <v>24</v>
      </c>
      <c r="B19" s="1" t="s">
        <v>28</v>
      </c>
      <c r="C19" s="1" t="s">
        <v>274</v>
      </c>
      <c r="D19" s="1" t="s">
        <v>275</v>
      </c>
      <c r="E19" s="1" t="s">
        <v>27</v>
      </c>
    </row>
    <row r="20" ht="15.75" customHeight="1">
      <c r="A20" s="1" t="s">
        <v>276</v>
      </c>
      <c r="B20" s="1">
        <v>6.3</v>
      </c>
      <c r="C20" s="1">
        <v>68.40348</v>
      </c>
      <c r="D20" s="1">
        <v>134.04842</v>
      </c>
      <c r="E20" s="1" t="s">
        <v>277</v>
      </c>
    </row>
    <row r="21" ht="15.75" customHeight="1">
      <c r="A21" s="1" t="s">
        <v>278</v>
      </c>
      <c r="B21" s="1">
        <v>2.5</v>
      </c>
      <c r="C21" s="1">
        <v>68.40385</v>
      </c>
      <c r="D21" s="1">
        <v>134.04912</v>
      </c>
      <c r="E21" s="1" t="s">
        <v>279</v>
      </c>
    </row>
    <row r="22" ht="15.75" customHeight="1">
      <c r="A22" s="1" t="s">
        <v>280</v>
      </c>
      <c r="B22" s="1">
        <v>1.5</v>
      </c>
      <c r="C22" s="1">
        <v>68.40405</v>
      </c>
      <c r="D22" s="1">
        <v>134.04933</v>
      </c>
      <c r="E22" s="1" t="s">
        <v>281</v>
      </c>
    </row>
    <row r="23" ht="15.75" customHeight="1">
      <c r="A23" s="1" t="s">
        <v>282</v>
      </c>
      <c r="B23" s="1">
        <v>0.2</v>
      </c>
      <c r="E23" s="1" t="s">
        <v>283</v>
      </c>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284</v>
      </c>
      <c r="B1" s="1" t="s">
        <v>104</v>
      </c>
      <c r="D1" s="1" t="s">
        <v>285</v>
      </c>
    </row>
    <row r="2" ht="15.75" customHeight="1">
      <c r="D2" s="1" t="s">
        <v>4</v>
      </c>
      <c r="E2" s="1" t="s">
        <v>286</v>
      </c>
    </row>
    <row r="3" ht="15.75" customHeight="1">
      <c r="A3" s="1" t="s">
        <v>287</v>
      </c>
      <c r="B3" s="1">
        <v>68.29418</v>
      </c>
      <c r="C3" s="1">
        <v>133.80687</v>
      </c>
    </row>
    <row r="4" ht="15.75" customHeight="1"/>
    <row r="5" ht="15.75" customHeight="1">
      <c r="A5" s="1" t="s">
        <v>7</v>
      </c>
      <c r="B5" s="1" t="s">
        <v>288</v>
      </c>
    </row>
    <row r="6" ht="15.75" customHeight="1"/>
    <row r="7" ht="15.75" customHeight="1">
      <c r="A7" s="1" t="s">
        <v>289</v>
      </c>
      <c r="B7" s="1" t="s">
        <v>290</v>
      </c>
      <c r="C7" s="1" t="s">
        <v>291</v>
      </c>
      <c r="D7" s="1" t="s">
        <v>3</v>
      </c>
      <c r="F7" s="1" t="s">
        <v>27</v>
      </c>
    </row>
    <row r="8" ht="15.75" customHeight="1">
      <c r="A8" s="1" t="s">
        <v>29</v>
      </c>
      <c r="B8" s="1">
        <v>20.0</v>
      </c>
      <c r="C8" s="1">
        <v>3.0</v>
      </c>
      <c r="D8" s="1">
        <v>68.29418</v>
      </c>
      <c r="E8" s="1">
        <v>133.80687</v>
      </c>
      <c r="F8" s="1" t="s">
        <v>292</v>
      </c>
    </row>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293</v>
      </c>
      <c r="B1" s="1" t="s">
        <v>104</v>
      </c>
      <c r="C1" s="1" t="s">
        <v>294</v>
      </c>
    </row>
    <row r="2" ht="15.75" customHeight="1"/>
    <row r="3" ht="15.75" customHeight="1">
      <c r="A3" s="1" t="s">
        <v>3</v>
      </c>
      <c r="B3" s="1">
        <v>68.66706</v>
      </c>
      <c r="C3" s="1">
        <v>134.30305</v>
      </c>
    </row>
    <row r="4" ht="15.75" customHeight="1">
      <c r="D4" s="1" t="s">
        <v>7</v>
      </c>
      <c r="E4" s="1" t="s">
        <v>295</v>
      </c>
    </row>
    <row r="5" ht="15.75" customHeight="1">
      <c r="L5" s="3" t="s">
        <v>108</v>
      </c>
      <c r="M5" s="1" t="s">
        <v>296</v>
      </c>
    </row>
    <row r="6" ht="15.75" customHeight="1">
      <c r="L6" s="3" t="s">
        <v>112</v>
      </c>
      <c r="M6" s="1" t="s">
        <v>296</v>
      </c>
    </row>
    <row r="7" ht="15.75" customHeight="1">
      <c r="L7" s="1" t="s">
        <v>115</v>
      </c>
    </row>
    <row r="8" ht="15.75" customHeight="1">
      <c r="L8" s="3" t="s">
        <v>116</v>
      </c>
    </row>
    <row r="9" ht="15.75" customHeight="1">
      <c r="L9" s="3" t="s">
        <v>119</v>
      </c>
      <c r="M9" s="1" t="s">
        <v>297</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8.13"/>
    <col customWidth="1" min="2" max="6" width="12.63"/>
    <col customWidth="1" min="11" max="11" width="18.0"/>
  </cols>
  <sheetData>
    <row r="1" ht="15.75" customHeight="1">
      <c r="A1" s="1" t="s">
        <v>298</v>
      </c>
      <c r="B1" s="1" t="s">
        <v>299</v>
      </c>
      <c r="C1" s="1" t="s">
        <v>300</v>
      </c>
    </row>
    <row r="2" ht="15.75" customHeight="1">
      <c r="E2" s="1" t="s">
        <v>4</v>
      </c>
      <c r="F2" s="1" t="s">
        <v>301</v>
      </c>
      <c r="L2" s="3" t="s">
        <v>108</v>
      </c>
      <c r="M2" s="1" t="s">
        <v>302</v>
      </c>
    </row>
    <row r="3" ht="15.75" customHeight="1">
      <c r="A3" s="1" t="s">
        <v>3</v>
      </c>
      <c r="B3" s="1">
        <v>68.35555</v>
      </c>
      <c r="C3" s="1">
        <v>133.74199</v>
      </c>
      <c r="E3" s="1" t="s">
        <v>7</v>
      </c>
      <c r="F3" s="1" t="s">
        <v>303</v>
      </c>
      <c r="L3" s="1" t="s">
        <v>304</v>
      </c>
      <c r="M3" s="1">
        <v>120.0</v>
      </c>
    </row>
    <row r="4" ht="15.75" customHeight="1">
      <c r="F4" s="7" t="s">
        <v>305</v>
      </c>
      <c r="L4" s="3" t="s">
        <v>112</v>
      </c>
      <c r="M4" s="1" t="s">
        <v>306</v>
      </c>
      <c r="N4" s="1" t="s">
        <v>307</v>
      </c>
      <c r="O4" s="1" t="s">
        <v>308</v>
      </c>
      <c r="P4" s="1">
        <v>91.5</v>
      </c>
      <c r="Q4" s="1" t="s">
        <v>3</v>
      </c>
    </row>
    <row r="5" ht="15.75" customHeight="1">
      <c r="L5" s="3" t="s">
        <v>309</v>
      </c>
      <c r="M5" s="10">
        <v>5.0</v>
      </c>
      <c r="N5" s="1">
        <v>2.47</v>
      </c>
      <c r="O5" s="1" t="s">
        <v>310</v>
      </c>
      <c r="P5" s="1">
        <v>81.5</v>
      </c>
      <c r="Q5" s="1">
        <v>68.35559</v>
      </c>
      <c r="R5" s="1">
        <v>133.74165</v>
      </c>
    </row>
    <row r="6" ht="15.75" customHeight="1">
      <c r="L6" s="3" t="s">
        <v>116</v>
      </c>
    </row>
    <row r="7" ht="15.75" customHeight="1">
      <c r="A7" s="1" t="s">
        <v>311</v>
      </c>
      <c r="L7" s="1" t="s">
        <v>312</v>
      </c>
      <c r="N7" s="1" t="s">
        <v>313</v>
      </c>
    </row>
    <row r="8" ht="15.75" customHeight="1">
      <c r="A8" s="1" t="s">
        <v>314</v>
      </c>
      <c r="B8" s="1" t="s">
        <v>315</v>
      </c>
      <c r="D8" s="10" t="s">
        <v>4</v>
      </c>
      <c r="E8" s="1" t="s">
        <v>316</v>
      </c>
      <c r="F8" s="1" t="s">
        <v>7</v>
      </c>
    </row>
    <row r="9" ht="15.75" customHeight="1">
      <c r="A9" s="1" t="s">
        <v>317</v>
      </c>
      <c r="B9" s="10">
        <v>68.35558</v>
      </c>
      <c r="C9" s="10">
        <v>133.74194</v>
      </c>
      <c r="D9" s="1">
        <v>669.0</v>
      </c>
      <c r="F9" s="1" t="s">
        <v>318</v>
      </c>
    </row>
    <row r="10" ht="15.75" customHeight="1">
      <c r="A10" s="1" t="s">
        <v>319</v>
      </c>
      <c r="B10" s="1">
        <v>68.35555</v>
      </c>
      <c r="C10" s="1">
        <v>133.74199</v>
      </c>
      <c r="D10" s="11"/>
      <c r="F10" s="1" t="s">
        <v>320</v>
      </c>
    </row>
    <row r="11" ht="15.75" customHeight="1">
      <c r="A11" s="1" t="s">
        <v>321</v>
      </c>
      <c r="B11" s="10"/>
      <c r="C11" s="10"/>
      <c r="F11" s="1" t="s">
        <v>322</v>
      </c>
    </row>
    <row r="12" ht="15.75" customHeight="1">
      <c r="A12" s="1" t="s">
        <v>323</v>
      </c>
      <c r="B12" s="1">
        <v>68.35009</v>
      </c>
      <c r="C12" s="1">
        <v>133.74313</v>
      </c>
      <c r="F12" s="1" t="s">
        <v>324</v>
      </c>
    </row>
    <row r="13" ht="15.75" customHeight="1">
      <c r="A13" s="1" t="s">
        <v>325</v>
      </c>
      <c r="B13" s="12">
        <v>68.35486</v>
      </c>
      <c r="C13" s="12">
        <v>133.74408</v>
      </c>
      <c r="F13" s="1" t="s">
        <v>326</v>
      </c>
    </row>
    <row r="14" ht="15.75" customHeight="1">
      <c r="A14" s="1" t="s">
        <v>327</v>
      </c>
      <c r="B14" s="12"/>
      <c r="C14" s="12"/>
      <c r="F14" s="1" t="s">
        <v>328</v>
      </c>
    </row>
    <row r="15" ht="15.75" customHeight="1">
      <c r="A15" s="1" t="s">
        <v>329</v>
      </c>
      <c r="B15" s="1">
        <v>68.35347</v>
      </c>
      <c r="C15" s="1">
        <v>133.74443</v>
      </c>
      <c r="F15" s="1" t="s">
        <v>330</v>
      </c>
    </row>
    <row r="16" ht="15.75" customHeight="1"/>
    <row r="17" ht="15.75" customHeight="1">
      <c r="A17" s="1" t="s">
        <v>331</v>
      </c>
      <c r="B17" s="1" t="s">
        <v>332</v>
      </c>
      <c r="C17" s="1" t="s">
        <v>333</v>
      </c>
      <c r="D17" s="1" t="s">
        <v>334</v>
      </c>
      <c r="E17" s="1" t="s">
        <v>316</v>
      </c>
      <c r="F17" s="1" t="s">
        <v>7</v>
      </c>
    </row>
    <row r="18" ht="15.75" customHeight="1">
      <c r="A18" s="1" t="s">
        <v>335</v>
      </c>
      <c r="B18" s="1">
        <v>68.355</v>
      </c>
      <c r="C18" s="1">
        <v>133.74348</v>
      </c>
      <c r="F18" s="1" t="s">
        <v>336</v>
      </c>
    </row>
    <row r="19" ht="15.75" customHeight="1">
      <c r="A19" s="1" t="s">
        <v>337</v>
      </c>
      <c r="E19" s="1" t="s">
        <v>338</v>
      </c>
      <c r="F19" s="1" t="s">
        <v>339</v>
      </c>
    </row>
    <row r="20" ht="15.75" customHeight="1">
      <c r="A20" s="1" t="s">
        <v>340</v>
      </c>
      <c r="B20" s="1">
        <v>68.3539</v>
      </c>
      <c r="C20" s="1">
        <v>133.74219</v>
      </c>
      <c r="D20" s="1" t="s">
        <v>341</v>
      </c>
      <c r="F20" s="1" t="s">
        <v>342</v>
      </c>
    </row>
    <row r="21" ht="15.75" customHeight="1">
      <c r="A21" s="1" t="s">
        <v>343</v>
      </c>
      <c r="B21" s="1">
        <v>68.35437</v>
      </c>
      <c r="C21" s="1">
        <v>133.7411</v>
      </c>
      <c r="D21" s="1" t="s">
        <v>344</v>
      </c>
      <c r="F21" s="1" t="s">
        <v>345</v>
      </c>
    </row>
    <row r="22" ht="15.75" customHeight="1">
      <c r="A22" s="1" t="s">
        <v>346</v>
      </c>
      <c r="B22" s="1">
        <v>68.35542</v>
      </c>
      <c r="C22" s="1">
        <v>133.74226</v>
      </c>
      <c r="D22" s="1">
        <v>675.0</v>
      </c>
      <c r="J22" s="1"/>
    </row>
    <row r="23" ht="15.75" customHeight="1">
      <c r="J23" s="1" t="s">
        <v>347</v>
      </c>
    </row>
    <row r="24" ht="15.75" customHeight="1">
      <c r="A24" s="1" t="s">
        <v>21</v>
      </c>
      <c r="J24" s="1" t="s">
        <v>348</v>
      </c>
      <c r="K24" s="1" t="s">
        <v>349</v>
      </c>
    </row>
    <row r="25" ht="15.75" customHeight="1">
      <c r="A25" s="1" t="s">
        <v>24</v>
      </c>
      <c r="B25" s="1" t="s">
        <v>42</v>
      </c>
      <c r="C25" s="1" t="s">
        <v>26</v>
      </c>
      <c r="D25" s="1" t="s">
        <v>332</v>
      </c>
      <c r="E25" s="1" t="s">
        <v>350</v>
      </c>
      <c r="F25" s="1" t="s">
        <v>27</v>
      </c>
      <c r="J25" s="1" t="s">
        <v>24</v>
      </c>
      <c r="K25" s="1" t="s">
        <v>351</v>
      </c>
      <c r="L25" s="1" t="s">
        <v>352</v>
      </c>
      <c r="M25" s="1" t="s">
        <v>334</v>
      </c>
      <c r="N25" s="1" t="s">
        <v>353</v>
      </c>
      <c r="O25" s="1" t="s">
        <v>350</v>
      </c>
      <c r="P25" s="1" t="s">
        <v>27</v>
      </c>
    </row>
    <row r="26" ht="15.75" customHeight="1">
      <c r="A26" s="1" t="s">
        <v>29</v>
      </c>
      <c r="B26" s="13" t="s">
        <v>354</v>
      </c>
      <c r="C26" s="13" t="s">
        <v>354</v>
      </c>
      <c r="D26" s="1">
        <v>68.35009</v>
      </c>
      <c r="E26" s="1">
        <v>133.74313</v>
      </c>
      <c r="F26" s="1" t="s">
        <v>355</v>
      </c>
      <c r="J26" s="1" t="s">
        <v>276</v>
      </c>
      <c r="K26" s="1">
        <v>23.0</v>
      </c>
      <c r="L26" s="1" t="s">
        <v>323</v>
      </c>
      <c r="M26" s="1" t="s">
        <v>356</v>
      </c>
      <c r="N26" s="1">
        <v>68.35516</v>
      </c>
      <c r="O26" s="1">
        <v>133.74316</v>
      </c>
      <c r="P26" s="1" t="s">
        <v>357</v>
      </c>
    </row>
    <row r="27" ht="15.75" customHeight="1">
      <c r="A27" s="1" t="s">
        <v>30</v>
      </c>
      <c r="B27" s="13" t="s">
        <v>354</v>
      </c>
      <c r="C27" s="13" t="s">
        <v>354</v>
      </c>
      <c r="D27" s="13">
        <v>68.355</v>
      </c>
      <c r="E27" s="13">
        <v>133.74348</v>
      </c>
      <c r="F27" s="1" t="s">
        <v>358</v>
      </c>
      <c r="J27" s="1" t="s">
        <v>278</v>
      </c>
      <c r="K27" s="1">
        <v>21.0</v>
      </c>
      <c r="L27" s="1" t="s">
        <v>323</v>
      </c>
      <c r="N27" s="1">
        <v>68.355</v>
      </c>
      <c r="O27" s="1">
        <v>133.74348</v>
      </c>
      <c r="P27" s="1" t="s">
        <v>359</v>
      </c>
    </row>
    <row r="28" ht="15.75" customHeight="1">
      <c r="A28" s="1" t="s">
        <v>31</v>
      </c>
      <c r="B28" s="13" t="s">
        <v>354</v>
      </c>
      <c r="C28" s="13" t="s">
        <v>354</v>
      </c>
      <c r="D28" s="13">
        <v>68.354</v>
      </c>
      <c r="E28" s="13">
        <v>133.74236</v>
      </c>
      <c r="F28" s="1" t="s">
        <v>360</v>
      </c>
      <c r="J28" s="1" t="s">
        <v>280</v>
      </c>
      <c r="K28" s="1">
        <v>42.0</v>
      </c>
      <c r="L28" s="1" t="s">
        <v>325</v>
      </c>
      <c r="M28" s="1">
        <v>602.0</v>
      </c>
      <c r="N28" s="1">
        <v>68.35489</v>
      </c>
      <c r="O28" s="1">
        <v>133.744</v>
      </c>
      <c r="P28" s="1" t="s">
        <v>361</v>
      </c>
    </row>
    <row r="29" ht="15.75" customHeight="1">
      <c r="A29" s="1" t="s">
        <v>362</v>
      </c>
      <c r="B29" s="13" t="s">
        <v>354</v>
      </c>
      <c r="C29" s="13" t="s">
        <v>354</v>
      </c>
      <c r="D29" s="13">
        <v>68.35383</v>
      </c>
      <c r="E29" s="13">
        <v>133.74284</v>
      </c>
      <c r="F29" s="1" t="s">
        <v>363</v>
      </c>
      <c r="J29" s="1" t="s">
        <v>282</v>
      </c>
      <c r="K29" s="1" t="s">
        <v>364</v>
      </c>
      <c r="L29" s="1" t="s">
        <v>325</v>
      </c>
      <c r="M29" s="1"/>
      <c r="N29" s="1">
        <v>68.35489</v>
      </c>
      <c r="O29" s="1">
        <v>133.744</v>
      </c>
      <c r="P29" s="1" t="s">
        <v>365</v>
      </c>
    </row>
    <row r="30" ht="15.75" customHeight="1">
      <c r="A30" s="1" t="s">
        <v>366</v>
      </c>
      <c r="B30" s="1">
        <v>66.0</v>
      </c>
      <c r="C30" s="1">
        <v>3.0</v>
      </c>
      <c r="D30" s="1">
        <v>68.35467</v>
      </c>
      <c r="E30" s="1">
        <v>133.74078</v>
      </c>
      <c r="F30" s="1" t="s">
        <v>367</v>
      </c>
      <c r="J30" s="1" t="s">
        <v>368</v>
      </c>
      <c r="K30" s="1">
        <v>28.0</v>
      </c>
      <c r="L30" s="1" t="s">
        <v>323</v>
      </c>
      <c r="M30" s="1" t="s">
        <v>369</v>
      </c>
      <c r="N30" s="1">
        <v>68.35464</v>
      </c>
      <c r="O30" s="1">
        <v>133.74355</v>
      </c>
      <c r="P30" s="1" t="s">
        <v>370</v>
      </c>
    </row>
    <row r="31" ht="15.75" customHeight="1">
      <c r="F31" s="1" t="s">
        <v>371</v>
      </c>
      <c r="J31" s="1" t="s">
        <v>372</v>
      </c>
      <c r="K31" s="1" t="s">
        <v>364</v>
      </c>
      <c r="L31" s="1" t="s">
        <v>325</v>
      </c>
      <c r="N31" s="1">
        <v>68.35423</v>
      </c>
      <c r="O31" s="1">
        <v>133.74266</v>
      </c>
      <c r="P31" s="1" t="s">
        <v>373</v>
      </c>
    </row>
    <row r="32" ht="15.75" customHeight="1">
      <c r="J32" s="1" t="s">
        <v>374</v>
      </c>
      <c r="K32" s="1">
        <v>15.0</v>
      </c>
      <c r="L32" s="1" t="s">
        <v>375</v>
      </c>
      <c r="N32" s="1">
        <v>68.354</v>
      </c>
      <c r="O32" s="1">
        <v>133.74236</v>
      </c>
      <c r="P32" s="1" t="s">
        <v>376</v>
      </c>
    </row>
    <row r="33" ht="15.75" customHeight="1">
      <c r="A33" s="1" t="s">
        <v>377</v>
      </c>
      <c r="B33" s="1" t="s">
        <v>7</v>
      </c>
      <c r="J33" s="1" t="s">
        <v>378</v>
      </c>
      <c r="K33" s="1">
        <v>16.0</v>
      </c>
      <c r="L33" s="1" t="s">
        <v>379</v>
      </c>
      <c r="M33" s="1" t="s">
        <v>380</v>
      </c>
      <c r="P33" s="1" t="s">
        <v>381</v>
      </c>
    </row>
    <row r="34" ht="15.75" customHeight="1">
      <c r="A34" s="1" t="s">
        <v>382</v>
      </c>
      <c r="B34" s="1" t="s">
        <v>383</v>
      </c>
      <c r="J34" s="1" t="s">
        <v>384</v>
      </c>
      <c r="K34" s="1">
        <v>0.0</v>
      </c>
      <c r="P34" s="1" t="s">
        <v>385</v>
      </c>
    </row>
    <row r="35" ht="15.75" customHeight="1">
      <c r="A35" s="1" t="s">
        <v>386</v>
      </c>
      <c r="B35" s="1" t="s">
        <v>387</v>
      </c>
      <c r="J35" s="1" t="s">
        <v>388</v>
      </c>
      <c r="K35" s="1">
        <v>0.0</v>
      </c>
      <c r="P35" s="1" t="s">
        <v>389</v>
      </c>
    </row>
    <row r="36" ht="15.75" customHeight="1">
      <c r="J36" s="1" t="s">
        <v>390</v>
      </c>
      <c r="K36" s="1">
        <v>0.0</v>
      </c>
      <c r="N36" s="1">
        <v>68.35393</v>
      </c>
      <c r="O36" s="1">
        <v>133.74231</v>
      </c>
      <c r="P36" s="1" t="s">
        <v>391</v>
      </c>
    </row>
    <row r="37" ht="15.75" customHeight="1">
      <c r="J37" s="1" t="s">
        <v>392</v>
      </c>
      <c r="K37" s="1">
        <v>0.0</v>
      </c>
      <c r="L37" s="1" t="s">
        <v>329</v>
      </c>
      <c r="M37" s="1" t="s">
        <v>393</v>
      </c>
      <c r="P37" s="1" t="s">
        <v>394</v>
      </c>
    </row>
    <row r="38" ht="15.75" customHeight="1">
      <c r="J38" s="1" t="s">
        <v>395</v>
      </c>
      <c r="K38" s="1">
        <v>0.0</v>
      </c>
      <c r="L38" s="1" t="s">
        <v>329</v>
      </c>
      <c r="P38" s="1" t="s">
        <v>396</v>
      </c>
    </row>
    <row r="39" ht="15.75" customHeight="1">
      <c r="J39" s="1" t="s">
        <v>397</v>
      </c>
      <c r="K39" s="1">
        <v>0.0</v>
      </c>
      <c r="L39" s="1" t="s">
        <v>329</v>
      </c>
      <c r="N39" s="1">
        <v>68.35383</v>
      </c>
      <c r="O39" s="1">
        <v>133.74284</v>
      </c>
      <c r="P39" s="1" t="s">
        <v>398</v>
      </c>
    </row>
    <row r="40" ht="15.75" customHeight="1">
      <c r="J40" s="1" t="s">
        <v>399</v>
      </c>
      <c r="K40" s="1">
        <v>30.0</v>
      </c>
      <c r="L40" s="1" t="s">
        <v>319</v>
      </c>
      <c r="N40" s="1">
        <v>68.35467</v>
      </c>
      <c r="O40" s="1">
        <v>133.74078</v>
      </c>
      <c r="P40" s="1" t="s">
        <v>400</v>
      </c>
    </row>
    <row r="41" ht="15.75" customHeight="1">
      <c r="J41" s="1" t="s">
        <v>401</v>
      </c>
      <c r="K41" s="1" t="s">
        <v>364</v>
      </c>
      <c r="L41" s="1" t="s">
        <v>319</v>
      </c>
      <c r="N41" s="1">
        <v>68.35467</v>
      </c>
      <c r="O41" s="1">
        <v>133.74078</v>
      </c>
      <c r="P41" s="1" t="s">
        <v>402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302</v>
      </c>
      <c r="B1" s="1" t="s">
        <v>299</v>
      </c>
      <c r="C1" s="1" t="s">
        <v>403</v>
      </c>
    </row>
    <row r="2" ht="15.75" customHeight="1">
      <c r="L2" s="3" t="s">
        <v>108</v>
      </c>
      <c r="M2" s="1" t="s">
        <v>302</v>
      </c>
    </row>
    <row r="3" ht="15.75" customHeight="1">
      <c r="A3" s="1" t="s">
        <v>3</v>
      </c>
      <c r="D3" s="1" t="s">
        <v>404</v>
      </c>
      <c r="E3" s="1" t="s">
        <v>405</v>
      </c>
      <c r="L3" s="1" t="s">
        <v>304</v>
      </c>
      <c r="M3" s="1">
        <v>120.0</v>
      </c>
    </row>
    <row r="4" ht="15.75" customHeight="1">
      <c r="A4" s="1">
        <v>68.35324</v>
      </c>
      <c r="B4" s="1">
        <v>133.74631</v>
      </c>
      <c r="D4" s="1" t="s">
        <v>7</v>
      </c>
      <c r="E4" s="1" t="s">
        <v>406</v>
      </c>
      <c r="L4" s="3" t="s">
        <v>112</v>
      </c>
    </row>
    <row r="5" ht="15.75" customHeight="1">
      <c r="A5" s="1">
        <v>68.35334</v>
      </c>
      <c r="B5" s="1">
        <v>133.74666</v>
      </c>
      <c r="C5" s="1" t="s">
        <v>407</v>
      </c>
      <c r="E5" s="7"/>
      <c r="L5" s="3" t="s">
        <v>309</v>
      </c>
      <c r="M5" s="10">
        <v>6.1</v>
      </c>
    </row>
    <row r="6" ht="15.75" customHeight="1">
      <c r="L6" s="3" t="s">
        <v>116</v>
      </c>
    </row>
    <row r="7" ht="15.75" customHeight="1">
      <c r="L7" s="1" t="s">
        <v>312</v>
      </c>
      <c r="M7" s="1" t="s">
        <v>408</v>
      </c>
    </row>
    <row r="8" ht="15.75" customHeight="1"/>
    <row r="9" ht="15.75" customHeight="1"/>
    <row r="10" ht="15.75" customHeight="1">
      <c r="A10" s="1" t="s">
        <v>409</v>
      </c>
      <c r="B10" s="1" t="s">
        <v>410</v>
      </c>
      <c r="C10" s="1" t="s">
        <v>26</v>
      </c>
      <c r="D10" s="1" t="s">
        <v>3</v>
      </c>
      <c r="F10" s="1" t="s">
        <v>27</v>
      </c>
    </row>
    <row r="11" ht="15.75" customHeight="1">
      <c r="A11" s="1" t="s">
        <v>29</v>
      </c>
      <c r="B11" s="1">
        <v>40.0</v>
      </c>
      <c r="C11" s="1">
        <v>6.1</v>
      </c>
      <c r="D11" s="1">
        <v>68.35324</v>
      </c>
      <c r="E11" s="1">
        <v>133.74631</v>
      </c>
      <c r="F11" s="1" t="s">
        <v>411</v>
      </c>
    </row>
    <row r="12" ht="15.75" customHeight="1"/>
    <row r="13" ht="15.75" customHeight="1"/>
    <row r="14" ht="15.75" customHeight="1"/>
    <row r="15" ht="15.75" customHeight="1">
      <c r="A15" s="1" t="s">
        <v>412</v>
      </c>
    </row>
    <row r="16" ht="15.75" customHeight="1">
      <c r="A16" s="1" t="s">
        <v>348</v>
      </c>
      <c r="B16" s="1" t="s">
        <v>349</v>
      </c>
    </row>
    <row r="17" ht="15.75" customHeight="1">
      <c r="A17" s="1" t="s">
        <v>24</v>
      </c>
      <c r="B17" s="1" t="s">
        <v>351</v>
      </c>
      <c r="C17" s="1" t="s">
        <v>334</v>
      </c>
      <c r="D17" s="1" t="s">
        <v>353</v>
      </c>
      <c r="E17" s="1" t="s">
        <v>350</v>
      </c>
      <c r="F17" s="1" t="s">
        <v>27</v>
      </c>
    </row>
    <row r="18" ht="15.75" customHeight="1">
      <c r="A18" s="1" t="s">
        <v>276</v>
      </c>
      <c r="B18" s="1">
        <v>30.0</v>
      </c>
      <c r="D18" s="1">
        <v>68.35345</v>
      </c>
      <c r="E18" s="1">
        <v>133.7464</v>
      </c>
      <c r="F18" s="1" t="s">
        <v>413</v>
      </c>
    </row>
    <row r="19" ht="15.75" customHeight="1">
      <c r="A19" s="1" t="s">
        <v>278</v>
      </c>
      <c r="B19" s="1" t="s">
        <v>364</v>
      </c>
      <c r="D19" s="1">
        <v>68.35345</v>
      </c>
      <c r="E19" s="1">
        <v>133.7464</v>
      </c>
      <c r="F19" s="1" t="s">
        <v>414</v>
      </c>
    </row>
    <row r="20" ht="15.75" customHeight="1">
      <c r="A20" s="1" t="s">
        <v>280</v>
      </c>
      <c r="B20" s="1" t="s">
        <v>364</v>
      </c>
      <c r="F20" s="1" t="s">
        <v>415</v>
      </c>
    </row>
    <row r="21" ht="15.75" customHeight="1"/>
    <row r="22" ht="15.75" customHeight="1">
      <c r="A22" s="1" t="s">
        <v>416</v>
      </c>
      <c r="C22" s="1" t="s">
        <v>417</v>
      </c>
    </row>
    <row r="23" ht="15.75" customHeight="1">
      <c r="A23" s="1" t="s">
        <v>410</v>
      </c>
      <c r="B23" s="1" t="s">
        <v>418</v>
      </c>
    </row>
    <row r="24" ht="15.75" customHeight="1">
      <c r="A24" s="1">
        <v>14.0</v>
      </c>
    </row>
    <row r="25" ht="15.75" customHeight="1">
      <c r="A25" s="1">
        <v>11.0</v>
      </c>
    </row>
    <row r="26" ht="15.75" customHeight="1">
      <c r="A26" s="1">
        <v>13.0</v>
      </c>
    </row>
    <row r="27" ht="15.75" customHeight="1">
      <c r="A27" s="1">
        <v>10.0</v>
      </c>
      <c r="B27" s="1" t="s">
        <v>419</v>
      </c>
    </row>
    <row r="28" ht="15.75" customHeight="1">
      <c r="A28" s="1">
        <v>10.0</v>
      </c>
    </row>
    <row r="29" ht="15.75" customHeight="1">
      <c r="A29" s="1">
        <v>21.0</v>
      </c>
    </row>
    <row r="30" ht="15.75" customHeight="1">
      <c r="A30" s="1">
        <v>26.0</v>
      </c>
      <c r="B30" s="1" t="s">
        <v>420</v>
      </c>
    </row>
    <row r="31" ht="15.75" customHeight="1">
      <c r="A31" s="1">
        <v>25.0</v>
      </c>
      <c r="B31" s="1" t="s">
        <v>421</v>
      </c>
    </row>
    <row r="32" ht="15.75" customHeight="1">
      <c r="A32" s="1">
        <v>16.0</v>
      </c>
      <c r="B32" s="1" t="s">
        <v>422</v>
      </c>
    </row>
    <row r="33" ht="15.75" customHeight="1">
      <c r="A33" s="1">
        <v>51.0</v>
      </c>
    </row>
    <row r="34" ht="15.75" customHeight="1">
      <c r="A34" s="1">
        <v>13.0</v>
      </c>
    </row>
    <row r="35" ht="15.75" customHeight="1">
      <c r="A35" s="1">
        <v>26.0</v>
      </c>
      <c r="B35" s="1" t="s">
        <v>423</v>
      </c>
    </row>
    <row r="36" ht="15.75" customHeight="1">
      <c r="A36" s="1">
        <v>24.0</v>
      </c>
    </row>
    <row r="37" ht="15.75" customHeight="1">
      <c r="A37" s="1">
        <v>10.0</v>
      </c>
      <c r="B37" s="1" t="s">
        <v>424</v>
      </c>
    </row>
    <row r="38" ht="15.75" customHeight="1">
      <c r="A38" s="1">
        <v>34.0</v>
      </c>
      <c r="B38" s="1" t="s">
        <v>421</v>
      </c>
    </row>
    <row r="39" ht="15.75" customHeight="1">
      <c r="A39" s="1" t="s">
        <v>425</v>
      </c>
      <c r="C39" s="1" t="s">
        <v>426</v>
      </c>
    </row>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427</v>
      </c>
      <c r="D1" s="1"/>
    </row>
    <row r="2" ht="15.75" customHeight="1">
      <c r="D2" s="1"/>
    </row>
    <row r="3" ht="15.75" customHeight="1">
      <c r="A3" s="1" t="s">
        <v>428</v>
      </c>
      <c r="B3" s="1" t="s">
        <v>429</v>
      </c>
      <c r="C3" s="1"/>
    </row>
    <row r="4" ht="15.75" customHeight="1">
      <c r="A4" s="1"/>
      <c r="B4" s="1"/>
      <c r="C4" s="1"/>
    </row>
    <row r="5" ht="15.75" customHeight="1">
      <c r="A5" s="1" t="s">
        <v>24</v>
      </c>
      <c r="B5" s="1" t="s">
        <v>332</v>
      </c>
      <c r="C5" s="1" t="s">
        <v>350</v>
      </c>
      <c r="D5" s="1" t="s">
        <v>27</v>
      </c>
    </row>
    <row r="6" ht="15.75" customHeight="1">
      <c r="A6" s="1" t="s">
        <v>430</v>
      </c>
      <c r="B6" s="1">
        <v>68.36189</v>
      </c>
      <c r="C6" s="1">
        <v>133.85972</v>
      </c>
      <c r="D6" s="1" t="s">
        <v>431</v>
      </c>
    </row>
    <row r="7" ht="15.75" customHeight="1">
      <c r="A7" s="1" t="s">
        <v>432</v>
      </c>
      <c r="B7" s="1">
        <v>68.36221</v>
      </c>
      <c r="C7" s="9">
        <v>133.8515</v>
      </c>
      <c r="D7" s="1" t="s">
        <v>433</v>
      </c>
    </row>
    <row r="8" ht="15.75" customHeight="1">
      <c r="A8" s="1" t="s">
        <v>434</v>
      </c>
      <c r="B8" s="9">
        <v>68.4906</v>
      </c>
      <c r="C8" s="9">
        <v>133.8515</v>
      </c>
      <c r="D8" s="1" t="s">
        <v>435</v>
      </c>
    </row>
    <row r="9" ht="15.75" customHeight="1">
      <c r="A9" s="1" t="s">
        <v>436</v>
      </c>
      <c r="B9" s="1">
        <v>68.48052</v>
      </c>
      <c r="C9" s="9">
        <v>134.0735</v>
      </c>
      <c r="D9" s="1" t="s">
        <v>437</v>
      </c>
    </row>
    <row r="10" ht="15.75" customHeight="1">
      <c r="A10" s="1" t="s">
        <v>438</v>
      </c>
      <c r="B10" s="1">
        <v>68.63712</v>
      </c>
      <c r="C10" s="1">
        <v>134.08019</v>
      </c>
      <c r="D10" s="1" t="s">
        <v>439</v>
      </c>
    </row>
    <row r="11" ht="15.75" customHeight="1">
      <c r="A11" s="1" t="s">
        <v>440</v>
      </c>
      <c r="B11" s="1">
        <v>68.39549</v>
      </c>
      <c r="C11" s="1">
        <v>133.89446</v>
      </c>
      <c r="D11" s="1" t="s">
        <v>441</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0"/>
    <col customWidth="1" min="2" max="6" width="12.63"/>
  </cols>
  <sheetData>
    <row r="1" ht="15.75" customHeight="1">
      <c r="A1" s="1" t="s">
        <v>33</v>
      </c>
      <c r="B1" s="1" t="s">
        <v>1</v>
      </c>
      <c r="C1" s="2" t="s">
        <v>34</v>
      </c>
    </row>
    <row r="2" ht="15.75" customHeight="1">
      <c r="A2" s="1"/>
      <c r="B2" s="1"/>
      <c r="C2" s="1"/>
      <c r="E2" s="1"/>
      <c r="F2" s="1"/>
    </row>
    <row r="3" ht="15.75" customHeight="1">
      <c r="A3" s="1" t="s">
        <v>3</v>
      </c>
      <c r="B3" s="1">
        <v>68.33661</v>
      </c>
      <c r="C3" s="1">
        <v>133.76163</v>
      </c>
      <c r="E3" s="1" t="s">
        <v>4</v>
      </c>
      <c r="F3" s="1" t="s">
        <v>35</v>
      </c>
    </row>
    <row r="4" ht="15.75" customHeight="1"/>
    <row r="5" ht="15.75" customHeight="1">
      <c r="A5" s="1" t="s">
        <v>6</v>
      </c>
      <c r="E5" s="1" t="s">
        <v>7</v>
      </c>
      <c r="F5" s="1" t="s">
        <v>36</v>
      </c>
    </row>
    <row r="6" ht="15.75" customHeight="1">
      <c r="A6" s="1" t="s">
        <v>9</v>
      </c>
      <c r="B6" s="1">
        <v>48.0</v>
      </c>
      <c r="F6" s="1" t="s">
        <v>37</v>
      </c>
    </row>
    <row r="7" ht="15.75" customHeight="1">
      <c r="A7" s="1" t="s">
        <v>11</v>
      </c>
      <c r="B7" s="1">
        <v>210.0</v>
      </c>
      <c r="F7" s="1" t="s">
        <v>38</v>
      </c>
    </row>
    <row r="8" ht="15.75" customHeight="1">
      <c r="A8" s="1" t="s">
        <v>13</v>
      </c>
      <c r="B8" s="1">
        <v>0.5</v>
      </c>
    </row>
    <row r="9" ht="15.75" customHeight="1"/>
    <row r="10" ht="15.75" customHeight="1">
      <c r="A10" s="1" t="s">
        <v>16</v>
      </c>
      <c r="B10" s="1">
        <v>0.15</v>
      </c>
    </row>
    <row r="11" ht="15.75" customHeight="1"/>
    <row r="12" ht="15.75" customHeight="1">
      <c r="A12" s="1" t="s">
        <v>39</v>
      </c>
      <c r="B12" s="1">
        <v>48.0</v>
      </c>
      <c r="D12" s="1" t="s">
        <v>21</v>
      </c>
    </row>
    <row r="13" ht="15.75" customHeight="1">
      <c r="A13" s="1" t="s">
        <v>40</v>
      </c>
      <c r="B13" s="1" t="s">
        <v>41</v>
      </c>
      <c r="D13" s="1" t="s">
        <v>24</v>
      </c>
      <c r="E13" s="1" t="s">
        <v>42</v>
      </c>
      <c r="F13" s="1" t="s">
        <v>26</v>
      </c>
      <c r="G13" s="1" t="s">
        <v>3</v>
      </c>
      <c r="I13" s="1" t="s">
        <v>27</v>
      </c>
    </row>
    <row r="14" ht="15.75" customHeight="1">
      <c r="A14" s="1" t="s">
        <v>28</v>
      </c>
      <c r="D14" s="1" t="s">
        <v>29</v>
      </c>
      <c r="E14" s="1">
        <v>61.0</v>
      </c>
      <c r="F14" s="1">
        <v>11.0</v>
      </c>
      <c r="G14" s="1">
        <v>68.33661</v>
      </c>
      <c r="H14" s="1">
        <v>133.76163</v>
      </c>
    </row>
    <row r="15" ht="15.75" customHeight="1">
      <c r="A15" s="1">
        <v>20.0</v>
      </c>
      <c r="D15" s="1" t="s">
        <v>30</v>
      </c>
      <c r="E15" s="1">
        <v>14.0</v>
      </c>
      <c r="F15" s="1">
        <v>6.0</v>
      </c>
      <c r="G15" s="1">
        <v>68.33661</v>
      </c>
      <c r="H15" s="1">
        <v>133.76163</v>
      </c>
    </row>
    <row r="16" ht="15.75" customHeight="1">
      <c r="A16" s="1">
        <v>26.0</v>
      </c>
      <c r="D16" s="1" t="s">
        <v>31</v>
      </c>
      <c r="E16" s="1">
        <v>33.0</v>
      </c>
      <c r="F16" s="1">
        <v>6.1</v>
      </c>
      <c r="G16" s="1">
        <v>68.33661</v>
      </c>
      <c r="H16" s="1">
        <v>133.76163</v>
      </c>
    </row>
    <row r="17" ht="15.75" customHeight="1">
      <c r="A17" s="1">
        <v>29.0</v>
      </c>
    </row>
    <row r="18" ht="15.75" customHeight="1">
      <c r="A18" s="1">
        <v>59.0</v>
      </c>
    </row>
    <row r="19" ht="15.75" customHeight="1">
      <c r="A19" s="1">
        <v>21.0</v>
      </c>
    </row>
    <row r="20" ht="15.75" customHeight="1">
      <c r="A20" s="1">
        <v>28.0</v>
      </c>
    </row>
    <row r="21" ht="15.75" customHeight="1">
      <c r="A21" s="1">
        <v>11.0</v>
      </c>
    </row>
    <row r="22" ht="15.75" customHeight="1">
      <c r="A22" s="1">
        <v>15.0</v>
      </c>
    </row>
    <row r="23" ht="15.75" customHeight="1">
      <c r="A23" s="1">
        <v>10.0</v>
      </c>
    </row>
    <row r="24" ht="15.75" customHeight="1">
      <c r="A24" s="1">
        <v>10.0</v>
      </c>
    </row>
    <row r="25" ht="15.75" customHeight="1">
      <c r="A25" s="1">
        <v>38.0</v>
      </c>
    </row>
    <row r="26" ht="15.75" customHeight="1">
      <c r="A26" s="1">
        <v>15.0</v>
      </c>
    </row>
    <row r="27" ht="15.75" customHeight="1">
      <c r="A27" s="1">
        <v>37.0</v>
      </c>
    </row>
    <row r="28" ht="15.75" customHeight="1">
      <c r="A28" s="1">
        <v>12.0</v>
      </c>
    </row>
    <row r="29" ht="15.75" customHeight="1">
      <c r="A29" s="1">
        <v>10.0</v>
      </c>
    </row>
    <row r="30" ht="15.75" customHeight="1">
      <c r="A30" s="1">
        <v>13.0</v>
      </c>
    </row>
    <row r="31" ht="15.75" customHeight="1">
      <c r="A31" s="1">
        <v>10.0</v>
      </c>
    </row>
    <row r="32" ht="15.75" customHeight="1">
      <c r="A32" s="1">
        <v>11.0</v>
      </c>
    </row>
    <row r="33" ht="15.75" customHeight="1">
      <c r="A33" s="1">
        <v>17.0</v>
      </c>
    </row>
    <row r="34" ht="15.75" customHeight="1">
      <c r="A34" s="1">
        <v>20.0</v>
      </c>
    </row>
    <row r="35" ht="15.75" customHeight="1">
      <c r="A35" s="1">
        <v>18.0</v>
      </c>
    </row>
    <row r="36" ht="15.75" customHeight="1">
      <c r="A36" s="1">
        <v>18.0</v>
      </c>
    </row>
    <row r="37" ht="15.75" customHeight="1">
      <c r="A37" s="1">
        <v>13.0</v>
      </c>
    </row>
    <row r="38" ht="15.75" customHeight="1">
      <c r="A38" s="1">
        <v>31.0</v>
      </c>
    </row>
    <row r="39" ht="15.75" customHeight="1">
      <c r="A39" s="1">
        <v>22.0</v>
      </c>
    </row>
    <row r="40" ht="15.75" customHeight="1">
      <c r="A40" s="1">
        <v>10.0</v>
      </c>
    </row>
    <row r="41" ht="15.75" customHeight="1">
      <c r="A41" s="1">
        <v>13.0</v>
      </c>
    </row>
    <row r="42" ht="15.75" customHeight="1">
      <c r="A42" s="1">
        <v>18.0</v>
      </c>
    </row>
    <row r="43" ht="15.75" customHeight="1">
      <c r="A43" s="1">
        <v>16.0</v>
      </c>
    </row>
    <row r="44" ht="15.75" customHeight="1">
      <c r="A44" s="1">
        <v>13.0</v>
      </c>
    </row>
    <row r="45" ht="15.75" customHeight="1">
      <c r="A45" s="1">
        <v>19.0</v>
      </c>
    </row>
    <row r="46" ht="15.75" customHeight="1">
      <c r="A46" s="1">
        <v>20.0</v>
      </c>
    </row>
    <row r="47" ht="15.75" customHeight="1">
      <c r="A47" s="1">
        <v>12.0</v>
      </c>
    </row>
    <row r="48" ht="15.75" customHeight="1">
      <c r="A48" s="1">
        <v>11.0</v>
      </c>
    </row>
    <row r="49" ht="15.75" customHeight="1">
      <c r="A49" s="1">
        <v>15.0</v>
      </c>
    </row>
    <row r="50" ht="15.75" customHeight="1">
      <c r="A50" s="1">
        <v>77.0</v>
      </c>
    </row>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1"/>
  </hyperlinks>
  <drawing r:id="rId2"/>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5"/>
    <col customWidth="1" min="2" max="4" width="12.63"/>
    <col customWidth="1" min="5" max="5" width="14.5"/>
    <col customWidth="1" min="6" max="6" width="12.63"/>
    <col customWidth="1" min="8" max="8" width="14.5"/>
    <col customWidth="1" min="25" max="25" width="16.5"/>
  </cols>
  <sheetData>
    <row r="1" ht="15.75" customHeight="1">
      <c r="A1" s="1" t="s">
        <v>442</v>
      </c>
      <c r="B1" s="14" t="str">
        <f>Site1!A1</f>
        <v>Site 1</v>
      </c>
      <c r="C1" s="14" t="str">
        <f>Site2!A1</f>
        <v>Site 2</v>
      </c>
      <c r="D1" s="14" t="str">
        <f>Site3!A1</f>
        <v>Site 3</v>
      </c>
      <c r="E1" s="14" t="str">
        <f>Site4!A1</f>
        <v>Site 4</v>
      </c>
      <c r="F1" s="14" t="str">
        <f>Site5!A1</f>
        <v>Site 5</v>
      </c>
      <c r="G1" s="14" t="str">
        <f>Site6!A1</f>
        <v>Site 6</v>
      </c>
      <c r="H1" s="14" t="str">
        <f>Site7!A1</f>
        <v>Site 7</v>
      </c>
      <c r="I1" s="14" t="str">
        <f>Site8!A1</f>
        <v>Site 8</v>
      </c>
      <c r="J1" s="14" t="str">
        <f>Site9!A1</f>
        <v>Site 9</v>
      </c>
      <c r="K1" s="14" t="str">
        <f>Site9!A1</f>
        <v>Site 9</v>
      </c>
      <c r="L1" s="14" t="str">
        <f>Site9!A1</f>
        <v>Site 9</v>
      </c>
      <c r="M1" s="14" t="str">
        <f>Site10!A1</f>
        <v>Site 10
</v>
      </c>
      <c r="N1" s="14" t="str">
        <f>Site11!A1</f>
        <v>Site 11
</v>
      </c>
      <c r="O1" s="1" t="str">
        <f>Site12!A1</f>
        <v>Site 12</v>
      </c>
      <c r="P1" s="14" t="str">
        <f>Site13!A1</f>
        <v>Site 13</v>
      </c>
      <c r="Q1" s="1" t="str">
        <f>Site13!A1</f>
        <v>Site 13</v>
      </c>
      <c r="R1" s="14" t="str">
        <f>Site13!A1</f>
        <v>Site 13</v>
      </c>
      <c r="S1" s="14" t="str">
        <f>Site13!A1</f>
        <v>Site 13</v>
      </c>
      <c r="T1" s="14" t="str">
        <f>Site13!A1</f>
        <v>Site 13</v>
      </c>
      <c r="U1" s="1" t="str">
        <f>Site14!A1</f>
        <v>Site 14</v>
      </c>
      <c r="V1" s="1" t="str">
        <f>Site15!A1</f>
        <v>Site 15</v>
      </c>
      <c r="W1" s="1" t="str">
        <f>Site16!A1</f>
        <v>Site 16</v>
      </c>
      <c r="X1" s="1" t="str">
        <f>Site17!A1</f>
        <v>Site 17</v>
      </c>
      <c r="Y1" s="14" t="str">
        <f>Site18!A1</f>
        <v>Site 18</v>
      </c>
    </row>
    <row r="2" ht="15.75" customHeight="1">
      <c r="A2" s="1" t="s">
        <v>443</v>
      </c>
      <c r="B2" s="14">
        <f>Site1!B12</f>
        <v>30</v>
      </c>
      <c r="C2" s="14">
        <f>Site2!B12</f>
        <v>48</v>
      </c>
      <c r="D2" s="1" t="str">
        <f>Site3!B13</f>
        <v>across 10m swath, see photo 293</v>
      </c>
      <c r="E2" s="14" t="str">
        <f>Site4!B12</f>
        <v>No Transect Taken</v>
      </c>
      <c r="F2" s="14">
        <f>Site5!B12</f>
        <v>38</v>
      </c>
      <c r="G2" s="14" t="str">
        <f>Site6!B13</f>
        <v/>
      </c>
      <c r="H2" s="14" t="str">
        <f>Site7!B12</f>
        <v>No Transect Taken</v>
      </c>
      <c r="I2" s="14" t="str">
        <f>Site8!B12</f>
        <v/>
      </c>
      <c r="J2" s="14">
        <f>Site9!B19</f>
        <v>10.4</v>
      </c>
      <c r="K2" s="14">
        <f>Site9!E19</f>
        <v>30</v>
      </c>
      <c r="L2" s="14">
        <f>Site9!H19</f>
        <v>15</v>
      </c>
      <c r="M2" s="14"/>
      <c r="N2" s="14">
        <f>Site11!B13</f>
        <v>10</v>
      </c>
      <c r="O2" s="1" t="s">
        <v>60</v>
      </c>
      <c r="P2" s="14">
        <f>Site13!B30</f>
        <v>10</v>
      </c>
      <c r="Q2" s="1" t="str">
        <f>Site13!E30</f>
        <v>NO WOOD</v>
      </c>
      <c r="R2" s="14">
        <f>Site13!H30</f>
        <v>16.6</v>
      </c>
      <c r="S2" s="14">
        <f>Site13!K30</f>
        <v>10</v>
      </c>
      <c r="T2" s="15" t="str">
        <f>Site13!B13</f>
        <v>Size and orientation of all big logs. Diameter taken at center of log</v>
      </c>
      <c r="U2" s="1" t="s">
        <v>60</v>
      </c>
      <c r="V2" s="1" t="s">
        <v>60</v>
      </c>
      <c r="W2" s="1" t="s">
        <v>60</v>
      </c>
      <c r="X2" s="1" t="s">
        <v>60</v>
      </c>
    </row>
    <row r="3" ht="15.75" customHeight="1">
      <c r="A3" s="1" t="s">
        <v>444</v>
      </c>
      <c r="B3" s="14" t="str">
        <f>Site1!A13</f>
        <v>starts at: forest</v>
      </c>
      <c r="C3" s="14" t="str">
        <f>Site2!A13</f>
        <v>starts at: shore</v>
      </c>
      <c r="E3" s="14"/>
      <c r="F3" s="14" t="str">
        <f>Site5!A13</f>
        <v>starts at: front</v>
      </c>
      <c r="G3" s="14"/>
      <c r="H3" s="14"/>
      <c r="I3" s="14"/>
      <c r="J3" s="16">
        <f>Site9!B20</f>
        <v>68.6627</v>
      </c>
      <c r="K3" s="15" t="str">
        <f>Site9!E20</f>
        <v>10 m ds of transect 1</v>
      </c>
      <c r="L3" s="16">
        <f>Site9!H20</f>
        <v>68.66253</v>
      </c>
      <c r="M3" s="14"/>
      <c r="N3" s="14"/>
      <c r="P3" s="14"/>
      <c r="R3" s="14"/>
      <c r="S3" s="14"/>
      <c r="T3" s="14"/>
      <c r="Y3" s="1" t="str">
        <f>Site18!A22</f>
        <v>large piece transect- starts at shore</v>
      </c>
    </row>
    <row r="4" ht="15.75" customHeight="1">
      <c r="A4" s="17" t="s">
        <v>445</v>
      </c>
      <c r="B4" s="18" t="str">
        <f>Site1!B13</f>
        <v>ends at: shore</v>
      </c>
      <c r="C4" s="18" t="str">
        <f>Site2!B13</f>
        <v>ends at: forest</v>
      </c>
      <c r="D4" s="17"/>
      <c r="E4" s="18"/>
      <c r="F4" s="18" t="str">
        <f>Site5!B13</f>
        <v>ends at: back</v>
      </c>
      <c r="G4" s="18"/>
      <c r="H4" s="18"/>
      <c r="I4" s="18"/>
      <c r="J4" s="19">
        <f>Site9!C20</f>
        <v>134.32552</v>
      </c>
      <c r="K4" s="18"/>
      <c r="L4" s="19">
        <f>Site9!I20</f>
        <v>134.3244</v>
      </c>
      <c r="M4" s="18"/>
      <c r="N4" s="18"/>
      <c r="O4" s="17"/>
      <c r="P4" s="18"/>
      <c r="Q4" s="17"/>
      <c r="R4" s="18"/>
      <c r="S4" s="18"/>
      <c r="T4" s="18"/>
      <c r="U4" s="17"/>
      <c r="V4" s="17"/>
      <c r="W4" s="17"/>
      <c r="X4" s="17"/>
      <c r="Y4" s="17" t="str">
        <f>Site18!A39</f>
        <v>end of transect- big root wad tree, tree line</v>
      </c>
    </row>
    <row r="5" ht="15.75" customHeight="1">
      <c r="A5" s="1" t="s">
        <v>446</v>
      </c>
      <c r="B5" s="14">
        <f>Site1!A15</f>
        <v>13</v>
      </c>
      <c r="C5" s="14">
        <f>Site2!A15</f>
        <v>20</v>
      </c>
      <c r="D5" s="14">
        <f>Site3!A15</f>
        <v>38</v>
      </c>
      <c r="F5" s="14">
        <f>Site5!A15</f>
        <v>22</v>
      </c>
      <c r="G5" s="14">
        <f>Site6!A15</f>
        <v>29</v>
      </c>
      <c r="I5" s="14">
        <f>Site8!A14</f>
        <v>53</v>
      </c>
      <c r="J5" s="14">
        <f>Site9!A23</f>
        <v>42</v>
      </c>
      <c r="K5" s="14">
        <f>Site9!D23</f>
        <v>13</v>
      </c>
      <c r="L5" s="14">
        <f>Site9!G23</f>
        <v>20</v>
      </c>
      <c r="M5" s="14">
        <f>Site10!A15</f>
        <v>28</v>
      </c>
      <c r="N5" s="14">
        <f>Site11!A15</f>
        <v>24</v>
      </c>
      <c r="P5" s="14">
        <f>Site13!A32</f>
        <v>16</v>
      </c>
      <c r="R5" s="14">
        <f>Site13!G32</f>
        <v>28</v>
      </c>
      <c r="S5" s="14">
        <f>Site13!J32</f>
        <v>10</v>
      </c>
      <c r="T5" s="14">
        <f>Site13!B15</f>
        <v>15</v>
      </c>
      <c r="Y5" s="14">
        <f>Site18!A24</f>
        <v>14</v>
      </c>
    </row>
    <row r="6" ht="15.75" customHeight="1">
      <c r="B6" s="14">
        <f>Site1!A16</f>
        <v>10</v>
      </c>
      <c r="C6" s="14">
        <f>Site2!A16</f>
        <v>26</v>
      </c>
      <c r="D6" s="14">
        <f>Site3!A16</f>
        <v>20</v>
      </c>
      <c r="F6" s="14">
        <f>Site5!A16</f>
        <v>34</v>
      </c>
      <c r="G6" s="14">
        <f>Site6!A16</f>
        <v>18</v>
      </c>
      <c r="I6" s="14">
        <f>Site8!A15</f>
        <v>46</v>
      </c>
      <c r="J6" s="14">
        <f>Site9!A24</f>
        <v>19</v>
      </c>
      <c r="K6" s="14">
        <f>Site9!D24</f>
        <v>20</v>
      </c>
      <c r="L6" s="14">
        <f>Site9!G24</f>
        <v>22</v>
      </c>
      <c r="M6" s="14">
        <f>Site10!A16</f>
        <v>36</v>
      </c>
      <c r="N6" s="14">
        <f>Site11!A16</f>
        <v>19</v>
      </c>
      <c r="P6" s="14">
        <f>Site13!A33</f>
        <v>20</v>
      </c>
      <c r="R6" s="14">
        <f>Site13!G33</f>
        <v>16</v>
      </c>
      <c r="S6" s="14">
        <f>Site13!J33</f>
        <v>12</v>
      </c>
      <c r="T6" s="14">
        <f>Site13!B16</f>
        <v>6</v>
      </c>
      <c r="Y6" s="14">
        <f>Site18!A25</f>
        <v>11</v>
      </c>
    </row>
    <row r="7" ht="15.75" customHeight="1">
      <c r="B7" s="14">
        <f>Site1!A17</f>
        <v>18</v>
      </c>
      <c r="C7" s="14">
        <f>Site2!A17</f>
        <v>29</v>
      </c>
      <c r="D7" s="14">
        <f>Site3!A17</f>
        <v>10</v>
      </c>
      <c r="F7" s="14">
        <f>Site5!A17</f>
        <v>13</v>
      </c>
      <c r="G7" s="14">
        <f>Site6!A17</f>
        <v>24</v>
      </c>
      <c r="I7" s="14">
        <f>Site8!A16</f>
        <v>49</v>
      </c>
      <c r="J7" s="14">
        <f>Site9!A25</f>
        <v>17</v>
      </c>
      <c r="K7" s="14">
        <f>Site9!D25</f>
        <v>43</v>
      </c>
      <c r="L7" s="14">
        <f>Site9!G25</f>
        <v>15</v>
      </c>
      <c r="M7" s="14">
        <f>Site10!A17</f>
        <v>36</v>
      </c>
      <c r="N7" s="14">
        <f>Site11!A17</f>
        <v>12</v>
      </c>
      <c r="P7" s="14">
        <f>Site13!A34</f>
        <v>14</v>
      </c>
      <c r="R7" s="14">
        <f>Site13!G34</f>
        <v>12</v>
      </c>
      <c r="S7" s="14">
        <f>Site13!J34</f>
        <v>18</v>
      </c>
      <c r="T7" s="14">
        <f>Site13!B17</f>
        <v>15</v>
      </c>
      <c r="Y7" s="14">
        <f>Site18!A26</f>
        <v>13</v>
      </c>
    </row>
    <row r="8" ht="15.75" customHeight="1">
      <c r="B8" s="14">
        <f>Site1!A18</f>
        <v>10</v>
      </c>
      <c r="C8" s="14">
        <f>Site2!A18</f>
        <v>59</v>
      </c>
      <c r="D8" s="14">
        <f>Site3!A18</f>
        <v>13</v>
      </c>
      <c r="F8" s="14">
        <f>Site5!A18</f>
        <v>16</v>
      </c>
      <c r="G8" s="14">
        <f>Site6!A18</f>
        <v>28</v>
      </c>
      <c r="I8" s="14">
        <f>Site8!A17</f>
        <v>48</v>
      </c>
      <c r="J8" s="14">
        <f>Site9!A26</f>
        <v>16</v>
      </c>
      <c r="K8" s="14">
        <f>Site9!D26</f>
        <v>16</v>
      </c>
      <c r="L8" s="14">
        <f>Site9!G26</f>
        <v>15</v>
      </c>
      <c r="M8" s="14">
        <f>Site10!A18</f>
        <v>32</v>
      </c>
      <c r="N8" s="14">
        <f>Site11!A18</f>
        <v>38</v>
      </c>
      <c r="P8" s="14"/>
      <c r="R8" s="14">
        <f>Site13!G35</f>
        <v>17</v>
      </c>
      <c r="S8" s="14"/>
      <c r="T8" s="14">
        <f>Site13!B18</f>
        <v>20</v>
      </c>
      <c r="Y8" s="14">
        <f>Site18!A27</f>
        <v>10</v>
      </c>
    </row>
    <row r="9" ht="15.75" customHeight="1">
      <c r="B9" s="14">
        <f>Site1!A19</f>
        <v>13</v>
      </c>
      <c r="C9" s="14">
        <f>Site2!A19</f>
        <v>21</v>
      </c>
      <c r="D9" s="14">
        <f>Site3!A19</f>
        <v>16</v>
      </c>
      <c r="F9" s="14">
        <f>Site5!A19</f>
        <v>19</v>
      </c>
      <c r="G9" s="14">
        <f>Site6!A19</f>
        <v>23</v>
      </c>
      <c r="I9" s="14">
        <f>Site8!A18</f>
        <v>30</v>
      </c>
      <c r="J9" s="14">
        <f>Site9!A27</f>
        <v>16</v>
      </c>
      <c r="K9" s="14">
        <f>Site9!D27</f>
        <v>11</v>
      </c>
      <c r="L9" s="14">
        <f>Site9!G27</f>
        <v>10</v>
      </c>
      <c r="M9" s="14">
        <f>Site10!A19</f>
        <v>39</v>
      </c>
      <c r="N9" s="14">
        <f>Site11!A19</f>
        <v>32</v>
      </c>
      <c r="P9" s="14"/>
      <c r="R9" s="14"/>
      <c r="T9" s="14">
        <f>Site13!B19</f>
        <v>7</v>
      </c>
      <c r="Y9" s="14">
        <f>Site18!A28</f>
        <v>10</v>
      </c>
    </row>
    <row r="10" ht="15.75" customHeight="1">
      <c r="B10" s="14">
        <f>Site1!A20</f>
        <v>11</v>
      </c>
      <c r="C10" s="14">
        <f>Site2!A20</f>
        <v>28</v>
      </c>
      <c r="D10" s="14">
        <f>Site3!A20</f>
        <v>13</v>
      </c>
      <c r="F10" s="14">
        <f>Site5!A20</f>
        <v>17</v>
      </c>
      <c r="G10" s="14">
        <f>Site6!A20</f>
        <v>36</v>
      </c>
      <c r="I10" s="14">
        <f>Site8!A19</f>
        <v>52</v>
      </c>
      <c r="J10" s="14">
        <f>Site9!A28</f>
        <v>18</v>
      </c>
      <c r="K10" s="14">
        <f>Site9!D28</f>
        <v>18</v>
      </c>
      <c r="L10" s="14">
        <f>Site9!G28</f>
        <v>12</v>
      </c>
      <c r="M10" s="14">
        <f>Site10!A20</f>
        <v>42</v>
      </c>
      <c r="N10" s="14">
        <f>Site11!A20</f>
        <v>29</v>
      </c>
      <c r="P10" s="14"/>
      <c r="R10" s="14"/>
      <c r="T10" s="14">
        <f>Site13!B20</f>
        <v>18</v>
      </c>
      <c r="Y10" s="14">
        <f>Site18!A29</f>
        <v>21</v>
      </c>
    </row>
    <row r="11" ht="15.75" customHeight="1">
      <c r="B11" s="14">
        <f>Site1!A21</f>
        <v>11</v>
      </c>
      <c r="C11" s="14">
        <f>Site2!A21</f>
        <v>11</v>
      </c>
      <c r="D11" s="14">
        <f>Site3!A21</f>
        <v>16</v>
      </c>
      <c r="F11" s="14">
        <f>Site5!A21</f>
        <v>13</v>
      </c>
      <c r="G11" s="14">
        <f>Site6!A21</f>
        <v>33</v>
      </c>
      <c r="I11" s="14">
        <f>Site8!A20</f>
        <v>29</v>
      </c>
      <c r="J11" s="14">
        <f>Site9!A29</f>
        <v>13</v>
      </c>
      <c r="K11" s="14">
        <f>Site9!D29</f>
        <v>18</v>
      </c>
      <c r="L11" s="14">
        <f>Site9!G29</f>
        <v>21</v>
      </c>
      <c r="M11" s="14">
        <f>Site10!A21</f>
        <v>31</v>
      </c>
      <c r="N11" s="14">
        <f>Site11!A21</f>
        <v>47</v>
      </c>
      <c r="P11" s="14"/>
      <c r="R11" s="14"/>
      <c r="T11" s="14">
        <f>Site13!B21</f>
        <v>30</v>
      </c>
      <c r="Y11" s="14">
        <f>Site18!A30</f>
        <v>26</v>
      </c>
    </row>
    <row r="12" ht="15.75" customHeight="1">
      <c r="B12" s="14">
        <f>Site1!A22</f>
        <v>36</v>
      </c>
      <c r="C12" s="14">
        <f>Site2!A22</f>
        <v>15</v>
      </c>
      <c r="D12" s="14">
        <f>Site3!A22</f>
        <v>19</v>
      </c>
      <c r="F12" s="14">
        <f>Site5!A22</f>
        <v>17</v>
      </c>
      <c r="G12" s="14">
        <f>Site6!A22</f>
        <v>25</v>
      </c>
      <c r="I12" s="14">
        <f>Site8!A21</f>
        <v>72</v>
      </c>
      <c r="J12" s="14">
        <f>Site9!A30</f>
        <v>24</v>
      </c>
      <c r="K12" s="14">
        <f>Site9!D30</f>
        <v>21</v>
      </c>
      <c r="L12" s="14">
        <f>Site9!G30</f>
        <v>14</v>
      </c>
      <c r="M12" s="14">
        <f>Site10!A22</f>
        <v>38</v>
      </c>
      <c r="N12" s="14">
        <f>Site11!A22</f>
        <v>26</v>
      </c>
      <c r="P12" s="14"/>
      <c r="R12" s="14"/>
      <c r="T12" s="14">
        <f>Site13!B22</f>
        <v>62</v>
      </c>
      <c r="Y12" s="14">
        <f>Site18!A31</f>
        <v>25</v>
      </c>
    </row>
    <row r="13" ht="15.75" customHeight="1">
      <c r="B13" s="14">
        <f>Site1!A23</f>
        <v>13</v>
      </c>
      <c r="C13" s="14">
        <f>Site2!A23</f>
        <v>10</v>
      </c>
      <c r="D13" s="14">
        <f>Site3!A23</f>
        <v>15</v>
      </c>
      <c r="F13" s="14">
        <f>Site5!A23</f>
        <v>18</v>
      </c>
      <c r="G13" s="14">
        <f>Site6!A23</f>
        <v>19</v>
      </c>
      <c r="I13" s="14">
        <f>Site8!A22</f>
        <v>29</v>
      </c>
      <c r="J13" s="14">
        <f>Site9!A31</f>
        <v>11</v>
      </c>
      <c r="K13" s="14">
        <f>Site9!D31</f>
        <v>29</v>
      </c>
      <c r="L13" s="14">
        <f>Site9!G31</f>
        <v>11</v>
      </c>
      <c r="M13" s="14">
        <f>Site10!A23</f>
        <v>45</v>
      </c>
      <c r="N13" s="14">
        <f>Site11!A23</f>
        <v>24</v>
      </c>
      <c r="P13" s="14"/>
      <c r="R13" s="14"/>
      <c r="T13" s="14">
        <f>Site13!B23</f>
        <v>20</v>
      </c>
      <c r="Y13" s="14">
        <f>Site18!A32</f>
        <v>16</v>
      </c>
    </row>
    <row r="14" ht="15.75" customHeight="1">
      <c r="B14" s="14">
        <f>Site1!A24</f>
        <v>22</v>
      </c>
      <c r="C14" s="14">
        <f>Site2!A24</f>
        <v>10</v>
      </c>
      <c r="D14" s="14">
        <f>Site3!A24</f>
        <v>11</v>
      </c>
      <c r="F14" s="14">
        <f>Site5!A24</f>
        <v>25</v>
      </c>
      <c r="G14" s="14">
        <f>Site6!A24</f>
        <v>14</v>
      </c>
      <c r="I14" s="14">
        <f>Site8!A23</f>
        <v>31</v>
      </c>
      <c r="J14" s="14">
        <f>Site9!A32</f>
        <v>55</v>
      </c>
      <c r="K14" s="14">
        <f>Site9!D32</f>
        <v>16</v>
      </c>
      <c r="L14" s="14">
        <f>Site9!G32</f>
        <v>11</v>
      </c>
      <c r="M14" s="14">
        <f>Site10!A24</f>
        <v>29</v>
      </c>
      <c r="N14" s="14">
        <f>Site11!A24</f>
        <v>19</v>
      </c>
      <c r="P14" s="14"/>
      <c r="R14" s="14"/>
      <c r="T14" s="14">
        <f>Site13!B24</f>
        <v>43</v>
      </c>
      <c r="Y14" s="14">
        <f>Site18!A33</f>
        <v>51</v>
      </c>
    </row>
    <row r="15" ht="15.75" customHeight="1">
      <c r="B15" s="14">
        <f>Site1!A25</f>
        <v>12</v>
      </c>
      <c r="C15" s="14">
        <f>Site2!A25</f>
        <v>38</v>
      </c>
      <c r="D15" s="14">
        <f>Site3!A25</f>
        <v>11</v>
      </c>
      <c r="F15" s="14">
        <f>Site5!A25</f>
        <v>26</v>
      </c>
      <c r="G15" s="14">
        <f>Site6!A25</f>
        <v>20</v>
      </c>
      <c r="I15" s="14">
        <f>Site8!A24</f>
        <v>16</v>
      </c>
      <c r="J15" s="14">
        <f>Site9!A33</f>
        <v>16</v>
      </c>
      <c r="K15" s="14">
        <f>Site9!D33</f>
        <v>14</v>
      </c>
      <c r="L15" s="14">
        <f>Site9!G33</f>
        <v>21</v>
      </c>
      <c r="M15" s="14">
        <f>Site10!A25</f>
        <v>34</v>
      </c>
      <c r="N15" s="14">
        <f>Site11!A25</f>
        <v>31</v>
      </c>
      <c r="P15" s="14"/>
      <c r="R15" s="14"/>
      <c r="T15" s="14">
        <f>Site13!B25</f>
        <v>13</v>
      </c>
      <c r="Y15" s="14">
        <f>Site18!A34</f>
        <v>13</v>
      </c>
    </row>
    <row r="16" ht="15.75" customHeight="1">
      <c r="B16" s="14">
        <f>Site1!A26</f>
        <v>16</v>
      </c>
      <c r="C16" s="14">
        <f>Site2!A26</f>
        <v>15</v>
      </c>
      <c r="D16" s="14">
        <f>Site3!A26</f>
        <v>14</v>
      </c>
      <c r="F16" s="14">
        <f>Site5!A26</f>
        <v>27</v>
      </c>
      <c r="G16" s="14">
        <f>Site6!A26</f>
        <v>18</v>
      </c>
      <c r="I16" s="14">
        <f>Site8!A25</f>
        <v>18</v>
      </c>
      <c r="J16" s="14">
        <f>Site9!A34</f>
        <v>13</v>
      </c>
      <c r="K16" s="14">
        <f>Site9!D34</f>
        <v>11</v>
      </c>
      <c r="L16" s="14">
        <f>Site9!G34</f>
        <v>10</v>
      </c>
      <c r="M16" s="14">
        <f>Site10!A26</f>
        <v>31</v>
      </c>
      <c r="N16" s="14">
        <f>Site11!A26</f>
        <v>15</v>
      </c>
      <c r="P16" s="14"/>
      <c r="R16" s="14"/>
      <c r="T16" s="14">
        <f>Site13!B26</f>
        <v>19</v>
      </c>
      <c r="Y16" s="14">
        <f>Site18!A35</f>
        <v>26</v>
      </c>
    </row>
    <row r="17" ht="15.75" customHeight="1">
      <c r="B17" s="14">
        <f>Site1!A27</f>
        <v>24</v>
      </c>
      <c r="C17" s="14">
        <f>Site2!A27</f>
        <v>37</v>
      </c>
      <c r="D17" s="14">
        <f>Site3!A27</f>
        <v>25</v>
      </c>
      <c r="F17" s="14">
        <f>Site5!A27</f>
        <v>14</v>
      </c>
      <c r="G17" s="14">
        <f>Site6!A27</f>
        <v>16</v>
      </c>
      <c r="I17" s="14">
        <f>Site8!A26</f>
        <v>23</v>
      </c>
      <c r="J17" s="14">
        <f>Site9!A35</f>
        <v>18</v>
      </c>
      <c r="K17" s="14">
        <f>Site9!D35</f>
        <v>18</v>
      </c>
      <c r="L17" s="14">
        <f>Site9!G35</f>
        <v>15</v>
      </c>
      <c r="M17" s="14">
        <f>Site10!A27</f>
        <v>42</v>
      </c>
      <c r="N17" s="14">
        <f>Site11!A27</f>
        <v>12</v>
      </c>
      <c r="P17" s="14"/>
      <c r="R17" s="14"/>
      <c r="T17" s="14">
        <f>Site13!B27</f>
        <v>23</v>
      </c>
      <c r="Y17" s="14">
        <f>Site18!A36</f>
        <v>24</v>
      </c>
    </row>
    <row r="18" ht="15.75" customHeight="1">
      <c r="B18" s="14">
        <f>Site1!A28</f>
        <v>35</v>
      </c>
      <c r="C18" s="14">
        <f>Site2!A28</f>
        <v>12</v>
      </c>
      <c r="D18" s="14">
        <f>Site3!A28</f>
        <v>19</v>
      </c>
      <c r="F18" s="14">
        <f>Site5!A28</f>
        <v>43</v>
      </c>
      <c r="G18" s="14">
        <f>Site6!A28</f>
        <v>14</v>
      </c>
      <c r="I18" s="14">
        <f>Site8!A27</f>
        <v>39</v>
      </c>
      <c r="J18" s="14">
        <f>Site9!A36</f>
        <v>11</v>
      </c>
      <c r="K18" s="14">
        <f>Site9!D36</f>
        <v>10</v>
      </c>
      <c r="L18" s="14">
        <f>Site9!G36</f>
        <v>15</v>
      </c>
      <c r="M18" s="14">
        <f>Site10!A28</f>
        <v>46</v>
      </c>
      <c r="N18" s="14">
        <f>Site11!A28</f>
        <v>37</v>
      </c>
      <c r="P18" s="14"/>
      <c r="R18" s="14"/>
      <c r="T18" s="14"/>
      <c r="Y18" s="14">
        <f>Site18!A37</f>
        <v>10</v>
      </c>
    </row>
    <row r="19" ht="15.75" customHeight="1">
      <c r="B19" s="14">
        <f>Site1!A29</f>
        <v>16</v>
      </c>
      <c r="C19" s="14">
        <f>Site2!A29</f>
        <v>10</v>
      </c>
      <c r="D19" s="14">
        <f>Site3!A29</f>
        <v>14</v>
      </c>
      <c r="F19" s="14">
        <f>Site5!A29</f>
        <v>19</v>
      </c>
      <c r="G19" s="14">
        <f>Site6!A29</f>
        <v>21</v>
      </c>
      <c r="I19" s="14">
        <f>Site8!A28</f>
        <v>12</v>
      </c>
      <c r="J19" s="14">
        <f>Site9!A37</f>
        <v>11</v>
      </c>
      <c r="K19" s="14">
        <f>Site9!D37</f>
        <v>16</v>
      </c>
      <c r="L19" s="14">
        <f>Site9!G37</f>
        <v>16</v>
      </c>
      <c r="M19" s="14">
        <f>Site10!A29</f>
        <v>29</v>
      </c>
      <c r="N19" s="14">
        <f>Site11!A29</f>
        <v>16</v>
      </c>
      <c r="P19" s="14"/>
      <c r="R19" s="14"/>
      <c r="T19" s="14"/>
      <c r="Y19" s="14">
        <f>Site18!A38</f>
        <v>34</v>
      </c>
    </row>
    <row r="20" ht="15.75" customHeight="1">
      <c r="B20" s="14">
        <f>Site1!A30</f>
        <v>13</v>
      </c>
      <c r="C20" s="14">
        <f>Site2!A30</f>
        <v>13</v>
      </c>
      <c r="D20" s="14">
        <f>Site3!A30</f>
        <v>27</v>
      </c>
      <c r="F20" s="14">
        <f>Site5!A30</f>
        <v>16</v>
      </c>
      <c r="G20" s="14">
        <f>Site6!A30</f>
        <v>28</v>
      </c>
      <c r="I20" s="14">
        <f>Site8!A29</f>
        <v>29</v>
      </c>
      <c r="J20" s="14">
        <f>Site9!A38</f>
        <v>15</v>
      </c>
      <c r="K20" s="14">
        <f>Site9!D38</f>
        <v>14</v>
      </c>
      <c r="L20" s="14">
        <f>Site9!G38</f>
        <v>13</v>
      </c>
      <c r="M20" s="14"/>
      <c r="N20" s="14">
        <f>Site11!A30</f>
        <v>19</v>
      </c>
      <c r="P20" s="14"/>
      <c r="R20" s="14"/>
      <c r="T20" s="14"/>
    </row>
    <row r="21" ht="15.75" customHeight="1">
      <c r="B21" s="14">
        <f>Site1!A31</f>
        <v>12</v>
      </c>
      <c r="C21" s="14">
        <f>Site2!A31</f>
        <v>10</v>
      </c>
      <c r="D21" s="14">
        <f>Site3!A31</f>
        <v>31</v>
      </c>
      <c r="F21" s="14">
        <f>Site5!A31</f>
        <v>40</v>
      </c>
      <c r="G21" s="14">
        <f>Site6!A31</f>
        <v>34</v>
      </c>
      <c r="J21" s="14">
        <f>Site9!A39</f>
        <v>15</v>
      </c>
      <c r="K21" s="14">
        <f>Site9!D39</f>
        <v>12</v>
      </c>
      <c r="L21" s="14">
        <f>Site9!G39</f>
        <v>11</v>
      </c>
      <c r="M21" s="14"/>
      <c r="N21" s="14">
        <f>Site11!A31</f>
        <v>21</v>
      </c>
      <c r="P21" s="14"/>
      <c r="R21" s="14"/>
      <c r="T21" s="14"/>
      <c r="Y21" s="1" t="str">
        <f>Site18!A40</f>
        <v/>
      </c>
    </row>
    <row r="22" ht="15.75" customHeight="1">
      <c r="B22" s="14">
        <f>Site1!A32</f>
        <v>13</v>
      </c>
      <c r="C22" s="14">
        <f>Site2!A32</f>
        <v>11</v>
      </c>
      <c r="D22" s="14">
        <f>Site3!A32</f>
        <v>17</v>
      </c>
      <c r="F22" s="14">
        <f>Site5!A32</f>
        <v>12</v>
      </c>
      <c r="G22" s="14">
        <f>Site6!A32</f>
        <v>12</v>
      </c>
      <c r="J22" s="14">
        <f>Site9!A40</f>
        <v>18</v>
      </c>
      <c r="K22" s="14">
        <f>Site9!D40</f>
        <v>10</v>
      </c>
      <c r="L22" s="14">
        <f>Site9!G40</f>
        <v>17</v>
      </c>
      <c r="M22" s="14"/>
      <c r="N22" s="14">
        <f>Site11!A32</f>
        <v>42</v>
      </c>
      <c r="P22" s="14"/>
      <c r="R22" s="14"/>
      <c r="T22" s="14"/>
    </row>
    <row r="23" ht="15.75" customHeight="1">
      <c r="B23" s="14">
        <f>Site1!A33</f>
        <v>20</v>
      </c>
      <c r="C23" s="14">
        <f>Site2!A33</f>
        <v>17</v>
      </c>
      <c r="D23" s="14">
        <f>Site3!A33</f>
        <v>27</v>
      </c>
      <c r="F23" s="14">
        <f>Site5!A33</f>
        <v>11</v>
      </c>
      <c r="G23" s="14">
        <f>Site6!A33</f>
        <v>17</v>
      </c>
      <c r="J23" s="14">
        <f>Site9!A41</f>
        <v>29</v>
      </c>
      <c r="K23" s="14">
        <f>Site9!D41</f>
        <v>10</v>
      </c>
      <c r="L23" s="14">
        <f>Site9!G41</f>
        <v>10</v>
      </c>
      <c r="M23" s="14"/>
      <c r="N23" s="14">
        <f>Site11!A33</f>
        <v>24</v>
      </c>
      <c r="P23" s="14"/>
      <c r="R23" s="14"/>
      <c r="T23" s="14"/>
    </row>
    <row r="24" ht="15.75" customHeight="1">
      <c r="B24" s="14">
        <f>Site1!A34</f>
        <v>12</v>
      </c>
      <c r="C24" s="14">
        <f>Site2!A34</f>
        <v>20</v>
      </c>
      <c r="D24" s="14">
        <f>Site3!A34</f>
        <v>24</v>
      </c>
      <c r="F24" s="14">
        <f>Site5!A34</f>
        <v>42</v>
      </c>
      <c r="G24" s="14">
        <f>Site6!A34</f>
        <v>20</v>
      </c>
      <c r="J24" s="14">
        <f>Site9!A42</f>
        <v>22</v>
      </c>
      <c r="K24" s="14">
        <f>Site9!D42</f>
        <v>28</v>
      </c>
      <c r="L24" s="14">
        <f>Site9!G42</f>
        <v>12</v>
      </c>
      <c r="M24" s="14"/>
      <c r="N24" s="14">
        <f>Site11!A34</f>
        <v>29</v>
      </c>
      <c r="P24" s="14"/>
      <c r="R24" s="14"/>
      <c r="T24" s="14"/>
    </row>
    <row r="25" ht="15.75" customHeight="1">
      <c r="B25" s="14">
        <f>Site1!A35</f>
        <v>21</v>
      </c>
      <c r="C25" s="14">
        <f>Site2!A35</f>
        <v>18</v>
      </c>
      <c r="D25" s="14">
        <f>Site3!A35</f>
        <v>16</v>
      </c>
      <c r="F25" s="14">
        <f>Site5!A35</f>
        <v>16</v>
      </c>
      <c r="J25" s="14">
        <f>Site9!A43</f>
        <v>16</v>
      </c>
      <c r="K25" s="14">
        <f>Site9!D43</f>
        <v>15</v>
      </c>
      <c r="L25" s="14">
        <f>Site9!G43</f>
        <v>12</v>
      </c>
      <c r="M25" s="14"/>
      <c r="N25" s="14">
        <f>Site11!A35</f>
        <v>18</v>
      </c>
      <c r="P25" s="14"/>
      <c r="R25" s="14"/>
      <c r="T25" s="14"/>
    </row>
    <row r="26" ht="15.75" customHeight="1">
      <c r="B26" s="14">
        <f>Site1!A36</f>
        <v>17</v>
      </c>
      <c r="C26" s="14">
        <f>Site2!A36</f>
        <v>18</v>
      </c>
      <c r="D26" s="14">
        <f>Site3!A36</f>
        <v>17</v>
      </c>
      <c r="F26" s="14">
        <f>Site5!A36</f>
        <v>14</v>
      </c>
      <c r="J26" s="14">
        <f>Site9!A44</f>
        <v>29</v>
      </c>
      <c r="K26" s="14">
        <f>Site9!D44</f>
        <v>11</v>
      </c>
      <c r="L26" s="14">
        <f>Site9!G44</f>
        <v>14</v>
      </c>
      <c r="M26" s="14"/>
      <c r="N26" s="14">
        <f>Site11!A36</f>
        <v>26</v>
      </c>
      <c r="P26" s="14"/>
      <c r="R26" s="14"/>
      <c r="T26" s="14"/>
    </row>
    <row r="27" ht="15.75" customHeight="1">
      <c r="B27" s="14">
        <f>Site1!A37</f>
        <v>16</v>
      </c>
      <c r="C27" s="14">
        <f>Site2!A37</f>
        <v>13</v>
      </c>
      <c r="D27" s="14">
        <f>Site3!A37</f>
        <v>16</v>
      </c>
      <c r="F27" s="14">
        <f>Site5!A37</f>
        <v>14</v>
      </c>
      <c r="J27" s="14">
        <f>Site9!A45</f>
        <v>18</v>
      </c>
      <c r="K27" s="14">
        <f>Site9!D45</f>
        <v>18</v>
      </c>
      <c r="L27" s="14">
        <f>Site9!G45</f>
        <v>21</v>
      </c>
      <c r="M27" s="14"/>
      <c r="N27" s="14">
        <f>Site11!A37</f>
        <v>31</v>
      </c>
      <c r="P27" s="14"/>
      <c r="R27" s="14"/>
      <c r="T27" s="14"/>
    </row>
    <row r="28" ht="15.75" customHeight="1">
      <c r="B28" s="14">
        <f>Site1!A38</f>
        <v>11</v>
      </c>
      <c r="C28" s="14">
        <f>Site2!A38</f>
        <v>31</v>
      </c>
      <c r="D28" s="14">
        <f>Site3!A38</f>
        <v>16</v>
      </c>
      <c r="F28" s="14">
        <f>Site5!A38</f>
        <v>21</v>
      </c>
      <c r="J28" s="14">
        <f>Site9!A46</f>
        <v>23</v>
      </c>
      <c r="K28" s="14">
        <f>Site9!D46</f>
        <v>14</v>
      </c>
      <c r="L28" s="14">
        <f>Site9!G46</f>
        <v>27</v>
      </c>
      <c r="M28" s="14"/>
      <c r="N28" s="14"/>
      <c r="P28" s="14"/>
      <c r="R28" s="14"/>
      <c r="T28" s="14"/>
    </row>
    <row r="29" ht="15.75" customHeight="1">
      <c r="B29" s="14">
        <f>Site1!A39</f>
        <v>33</v>
      </c>
      <c r="C29" s="14">
        <f>Site2!A39</f>
        <v>22</v>
      </c>
      <c r="D29" s="14">
        <f>Site3!A39</f>
        <v>13</v>
      </c>
      <c r="F29" s="14">
        <f>Site5!A39</f>
        <v>26</v>
      </c>
      <c r="J29" s="14">
        <f>Site9!A47</f>
        <v>26</v>
      </c>
      <c r="K29" s="14">
        <f>Site9!D47</f>
        <v>13</v>
      </c>
      <c r="L29" s="14">
        <f>Site9!G47</f>
        <v>19</v>
      </c>
      <c r="M29" s="14"/>
      <c r="N29" s="14"/>
      <c r="P29" s="14"/>
      <c r="R29" s="14"/>
      <c r="T29" s="14"/>
    </row>
    <row r="30" ht="15.75" customHeight="1">
      <c r="B30" s="14">
        <f>Site1!A40</f>
        <v>13</v>
      </c>
      <c r="C30" s="14">
        <f>Site2!A40</f>
        <v>10</v>
      </c>
      <c r="D30" s="14">
        <f>Site3!A40</f>
        <v>16</v>
      </c>
      <c r="F30" s="14">
        <f>Site5!A40</f>
        <v>16</v>
      </c>
      <c r="J30" s="14">
        <f>Site9!A48</f>
        <v>12</v>
      </c>
      <c r="K30" s="14">
        <f>Site9!D48</f>
        <v>15</v>
      </c>
      <c r="L30" s="14">
        <f>Site9!G48</f>
        <v>21</v>
      </c>
      <c r="M30" s="14"/>
      <c r="N30" s="14"/>
      <c r="P30" s="14"/>
      <c r="R30" s="14"/>
      <c r="T30" s="14"/>
    </row>
    <row r="31" ht="15.75" customHeight="1">
      <c r="B31" s="14">
        <f>Site1!A41</f>
        <v>30</v>
      </c>
      <c r="C31" s="14">
        <f>Site2!A41</f>
        <v>13</v>
      </c>
      <c r="D31" s="14">
        <f>Site3!A41</f>
        <v>40</v>
      </c>
      <c r="F31" s="14">
        <f>Site5!A41</f>
        <v>13</v>
      </c>
      <c r="J31" s="14">
        <f>Site9!A49</f>
        <v>13</v>
      </c>
      <c r="K31" s="14">
        <f>Site9!D49</f>
        <v>34</v>
      </c>
      <c r="L31" s="14">
        <f>Site9!G49</f>
        <v>16</v>
      </c>
      <c r="M31" s="14"/>
      <c r="N31" s="14"/>
      <c r="P31" s="14"/>
      <c r="R31" s="14"/>
      <c r="T31" s="14"/>
    </row>
    <row r="32" ht="15.75" customHeight="1">
      <c r="B32" s="14">
        <f>Site1!A42</f>
        <v>24</v>
      </c>
      <c r="C32" s="14">
        <f>Site2!A42</f>
        <v>18</v>
      </c>
      <c r="D32" s="14">
        <f>Site3!A42</f>
        <v>15</v>
      </c>
      <c r="F32" s="14">
        <f>Site5!A42</f>
        <v>13</v>
      </c>
      <c r="J32" s="14">
        <f>Site9!A50</f>
        <v>22</v>
      </c>
      <c r="K32" s="14">
        <f>Site9!D50</f>
        <v>18</v>
      </c>
      <c r="L32" s="14">
        <f>Site9!G50</f>
        <v>18</v>
      </c>
      <c r="M32" s="14"/>
      <c r="N32" s="14"/>
      <c r="P32" s="14"/>
      <c r="R32" s="14"/>
      <c r="T32" s="14"/>
    </row>
    <row r="33" ht="15.75" customHeight="1">
      <c r="B33" s="14">
        <f>Site1!A43</f>
        <v>13</v>
      </c>
      <c r="C33" s="14">
        <f>Site2!A43</f>
        <v>16</v>
      </c>
      <c r="F33" s="14">
        <f>Site5!A43</f>
        <v>37</v>
      </c>
      <c r="J33" s="14">
        <f>Site9!A51</f>
        <v>19</v>
      </c>
      <c r="K33" s="14">
        <f>Site9!D51</f>
        <v>15</v>
      </c>
      <c r="L33" s="14">
        <f>Site9!G51</f>
        <v>24</v>
      </c>
      <c r="M33" s="14"/>
      <c r="N33" s="14"/>
      <c r="P33" s="14"/>
      <c r="R33" s="14"/>
      <c r="T33" s="14"/>
    </row>
    <row r="34" ht="15.75" customHeight="1">
      <c r="B34" s="14"/>
      <c r="C34" s="14">
        <f>Site2!A44</f>
        <v>13</v>
      </c>
      <c r="F34" s="14">
        <f>Site5!A44</f>
        <v>18</v>
      </c>
      <c r="J34" s="14">
        <f>Site9!A52</f>
        <v>12</v>
      </c>
      <c r="K34" s="14">
        <f>Site9!D52</f>
        <v>12</v>
      </c>
      <c r="L34" s="14">
        <f>Site9!G52</f>
        <v>15</v>
      </c>
      <c r="M34" s="14"/>
      <c r="N34" s="14"/>
      <c r="P34" s="14"/>
      <c r="R34" s="14"/>
      <c r="T34" s="14"/>
    </row>
    <row r="35" ht="15.75" customHeight="1">
      <c r="B35" s="14"/>
      <c r="C35" s="14">
        <f>Site2!A45</f>
        <v>19</v>
      </c>
      <c r="F35" s="14">
        <f>Site5!A45</f>
        <v>11</v>
      </c>
      <c r="J35" s="14">
        <f>Site9!A53</f>
        <v>12</v>
      </c>
      <c r="K35" s="14">
        <f>Site9!D53</f>
        <v>20</v>
      </c>
      <c r="L35" s="14">
        <f>Site9!G53</f>
        <v>15</v>
      </c>
      <c r="M35" s="14"/>
      <c r="N35" s="14"/>
      <c r="P35" s="14"/>
      <c r="R35" s="14"/>
      <c r="T35" s="14"/>
    </row>
    <row r="36" ht="15.75" customHeight="1">
      <c r="B36" s="14"/>
      <c r="C36" s="14">
        <f>Site2!A46</f>
        <v>20</v>
      </c>
      <c r="F36" s="14">
        <f>Site5!A46</f>
        <v>17</v>
      </c>
      <c r="J36" s="14">
        <f>Site9!A54</f>
        <v>13</v>
      </c>
      <c r="K36" s="14">
        <f>Site9!D54</f>
        <v>12</v>
      </c>
      <c r="L36" s="14">
        <f>Site9!G54</f>
        <v>12</v>
      </c>
      <c r="M36" s="14"/>
      <c r="N36" s="14"/>
      <c r="P36" s="14"/>
      <c r="R36" s="14"/>
      <c r="T36" s="14"/>
    </row>
    <row r="37" ht="15.75" customHeight="1">
      <c r="B37" s="14"/>
      <c r="C37" s="14">
        <f>Site2!A47</f>
        <v>12</v>
      </c>
      <c r="F37" s="14">
        <f>Site5!A47</f>
        <v>17</v>
      </c>
      <c r="J37" s="14">
        <f>Site9!A55</f>
        <v>19</v>
      </c>
      <c r="K37" s="14">
        <f>Site9!D55</f>
        <v>17</v>
      </c>
      <c r="L37" s="14">
        <f>Site9!G55</f>
        <v>10</v>
      </c>
      <c r="M37" s="14"/>
      <c r="N37" s="14"/>
      <c r="P37" s="14"/>
      <c r="R37" s="14"/>
      <c r="T37" s="14"/>
    </row>
    <row r="38" ht="15.75" customHeight="1">
      <c r="B38" s="14"/>
      <c r="C38" s="14">
        <f>Site2!A48</f>
        <v>11</v>
      </c>
      <c r="F38" s="14">
        <f>Site5!A48</f>
        <v>14</v>
      </c>
      <c r="J38" s="14">
        <f>Site9!A56</f>
        <v>22</v>
      </c>
      <c r="K38" s="14">
        <f>Site9!D56</f>
        <v>14</v>
      </c>
      <c r="L38" s="14">
        <f>Site9!G56</f>
        <v>11</v>
      </c>
      <c r="M38" s="14"/>
      <c r="N38" s="14"/>
      <c r="P38" s="14"/>
      <c r="R38" s="14"/>
      <c r="T38" s="14"/>
    </row>
    <row r="39" ht="15.75" customHeight="1">
      <c r="B39" s="14"/>
      <c r="C39" s="14">
        <f>Site2!A49</f>
        <v>15</v>
      </c>
      <c r="F39" s="14">
        <f>Site5!A49</f>
        <v>11</v>
      </c>
      <c r="J39" s="14">
        <f>Site9!A57</f>
        <v>18</v>
      </c>
      <c r="K39" s="14">
        <f>Site9!D57</f>
        <v>21</v>
      </c>
      <c r="L39" s="14">
        <f>Site9!G57</f>
        <v>24</v>
      </c>
      <c r="M39" s="14"/>
      <c r="N39" s="14"/>
      <c r="P39" s="14"/>
      <c r="R39" s="14"/>
      <c r="T39" s="14"/>
    </row>
    <row r="40" ht="15.75" customHeight="1">
      <c r="B40" s="14"/>
      <c r="C40" s="14">
        <f>Site2!A50</f>
        <v>77</v>
      </c>
      <c r="F40" s="14">
        <f>Site5!A50</f>
        <v>15</v>
      </c>
      <c r="J40" s="14">
        <f>Site9!A58</f>
        <v>24</v>
      </c>
      <c r="K40" s="14">
        <f>Site9!D58</f>
        <v>13</v>
      </c>
      <c r="L40" s="14">
        <f>Site9!G58</f>
        <v>25</v>
      </c>
      <c r="M40" s="14"/>
      <c r="N40" s="14"/>
      <c r="P40" s="14"/>
      <c r="R40" s="14"/>
      <c r="T40" s="14"/>
    </row>
    <row r="41" ht="15.75" customHeight="1">
      <c r="B41" s="14"/>
      <c r="C41" s="14"/>
      <c r="F41" s="14">
        <f>Site5!A51</f>
        <v>10</v>
      </c>
      <c r="J41" s="14">
        <f>Site9!A59</f>
        <v>31</v>
      </c>
      <c r="K41" s="14">
        <f>Site9!D59</f>
        <v>10</v>
      </c>
      <c r="L41" s="14">
        <f>Site9!G59</f>
        <v>11</v>
      </c>
      <c r="M41" s="14"/>
      <c r="N41" s="14"/>
      <c r="P41" s="14"/>
      <c r="R41" s="14"/>
      <c r="T41" s="14"/>
    </row>
    <row r="42" ht="15.75" customHeight="1">
      <c r="B42" s="14"/>
      <c r="C42" s="14"/>
      <c r="F42" s="14">
        <f>Site5!A52</f>
        <v>11</v>
      </c>
      <c r="J42" s="14"/>
      <c r="K42" s="14">
        <f>Site9!D60</f>
        <v>14</v>
      </c>
      <c r="L42" s="14">
        <f>Site9!G60</f>
        <v>10</v>
      </c>
      <c r="M42" s="14"/>
      <c r="N42" s="14"/>
      <c r="P42" s="14"/>
      <c r="R42" s="14"/>
      <c r="T42" s="14"/>
    </row>
    <row r="43" ht="15.75" customHeight="1">
      <c r="B43" s="14"/>
      <c r="C43" s="14"/>
      <c r="F43" s="14">
        <f>Site5!A53</f>
        <v>12</v>
      </c>
      <c r="J43" s="14"/>
      <c r="K43" s="14">
        <f>Site9!D61</f>
        <v>13</v>
      </c>
      <c r="L43" s="14">
        <f>Site9!G61</f>
        <v>12</v>
      </c>
      <c r="M43" s="14"/>
      <c r="N43" s="14"/>
      <c r="P43" s="14"/>
      <c r="R43" s="14"/>
      <c r="T43" s="14"/>
    </row>
    <row r="44" ht="15.75" customHeight="1">
      <c r="B44" s="14"/>
      <c r="C44" s="14"/>
      <c r="F44" s="14">
        <f>Site5!A54</f>
        <v>29</v>
      </c>
      <c r="J44" s="14"/>
      <c r="K44" s="14">
        <f>Site9!D62</f>
        <v>25</v>
      </c>
      <c r="L44" s="14">
        <f>Site9!G62</f>
        <v>13</v>
      </c>
      <c r="M44" s="14"/>
      <c r="N44" s="14"/>
      <c r="P44" s="14"/>
      <c r="R44" s="14"/>
      <c r="T44" s="14"/>
    </row>
    <row r="45" ht="15.75" customHeight="1">
      <c r="B45" s="14"/>
      <c r="C45" s="14"/>
      <c r="F45" s="14">
        <f>Site5!A55</f>
        <v>11</v>
      </c>
      <c r="J45" s="14"/>
      <c r="K45" s="14">
        <f>Site9!D63</f>
        <v>23</v>
      </c>
      <c r="L45" s="14">
        <f>Site9!G63</f>
        <v>18</v>
      </c>
      <c r="M45" s="14"/>
      <c r="N45" s="14"/>
      <c r="P45" s="14"/>
      <c r="R45" s="14"/>
      <c r="T45" s="14"/>
    </row>
    <row r="46" ht="15.75" customHeight="1">
      <c r="B46" s="14"/>
      <c r="C46" s="14"/>
      <c r="J46" s="14"/>
      <c r="K46" s="14">
        <f>Site9!D64</f>
        <v>10</v>
      </c>
      <c r="L46" s="14">
        <f>Site9!G64</f>
        <v>21</v>
      </c>
      <c r="M46" s="14"/>
      <c r="N46" s="14"/>
      <c r="P46" s="14"/>
      <c r="R46" s="14"/>
      <c r="T46" s="14"/>
    </row>
    <row r="47" ht="15.75" customHeight="1">
      <c r="B47" s="14"/>
      <c r="C47" s="14"/>
      <c r="J47" s="14"/>
      <c r="K47" s="14">
        <f>Site9!D65</f>
        <v>21</v>
      </c>
      <c r="L47" s="14">
        <f>Site9!G65</f>
        <v>14</v>
      </c>
      <c r="M47" s="14"/>
      <c r="N47" s="14"/>
      <c r="P47" s="14"/>
      <c r="R47" s="14"/>
      <c r="T47" s="14"/>
    </row>
    <row r="48" ht="15.75" customHeight="1">
      <c r="B48" s="14"/>
      <c r="C48" s="14"/>
      <c r="J48" s="14"/>
      <c r="K48" s="14">
        <f>Site9!D66</f>
        <v>12</v>
      </c>
      <c r="L48" s="14">
        <f>Site9!G66</f>
        <v>19</v>
      </c>
      <c r="M48" s="14"/>
      <c r="N48" s="14"/>
      <c r="P48" s="14"/>
      <c r="R48" s="14"/>
      <c r="T48" s="14"/>
    </row>
    <row r="49" ht="15.75" customHeight="1">
      <c r="B49" s="14"/>
      <c r="C49" s="14"/>
      <c r="J49" s="14"/>
      <c r="K49" s="14">
        <f>Site9!D67</f>
        <v>14</v>
      </c>
      <c r="L49" s="14"/>
      <c r="M49" s="14"/>
      <c r="N49" s="14"/>
      <c r="P49" s="14"/>
      <c r="R49" s="14"/>
      <c r="T49" s="14"/>
    </row>
    <row r="50" ht="15.75" customHeight="1">
      <c r="B50" s="14"/>
      <c r="C50" s="14"/>
      <c r="J50" s="14"/>
      <c r="K50" s="14">
        <f>Site9!D68</f>
        <v>24</v>
      </c>
      <c r="L50" s="14"/>
      <c r="M50" s="14"/>
      <c r="N50" s="14"/>
      <c r="P50" s="14"/>
      <c r="R50" s="14"/>
      <c r="T50" s="14"/>
    </row>
    <row r="51" ht="15.75" customHeight="1">
      <c r="B51" s="14"/>
      <c r="C51" s="14"/>
      <c r="J51" s="14"/>
      <c r="K51" s="14">
        <f>Site9!D69</f>
        <v>24</v>
      </c>
      <c r="L51" s="14"/>
      <c r="M51" s="14"/>
      <c r="N51" s="14"/>
      <c r="P51" s="14"/>
      <c r="R51" s="14"/>
      <c r="T51" s="14"/>
    </row>
    <row r="52" ht="15.75" customHeight="1">
      <c r="B52" s="14"/>
      <c r="C52" s="14"/>
      <c r="J52" s="14"/>
      <c r="K52" s="14">
        <f>Site9!D70</f>
        <v>12</v>
      </c>
      <c r="L52" s="14"/>
      <c r="M52" s="14"/>
      <c r="N52" s="14"/>
      <c r="P52" s="14"/>
      <c r="R52" s="14"/>
      <c r="T52" s="14"/>
    </row>
    <row r="53" ht="15.75" customHeight="1">
      <c r="B53" s="14"/>
      <c r="C53" s="14"/>
      <c r="J53" s="14"/>
      <c r="K53" s="14">
        <f>Site9!D71</f>
        <v>10</v>
      </c>
      <c r="L53" s="14"/>
      <c r="M53" s="14"/>
      <c r="N53" s="14"/>
      <c r="P53" s="14"/>
      <c r="R53" s="14"/>
      <c r="T53" s="14"/>
    </row>
    <row r="54" ht="15.75" customHeight="1">
      <c r="B54" s="14"/>
      <c r="C54" s="14"/>
      <c r="J54" s="14"/>
      <c r="K54" s="14">
        <f>Site9!D72</f>
        <v>12</v>
      </c>
      <c r="L54" s="14"/>
      <c r="M54" s="14"/>
      <c r="N54" s="14"/>
      <c r="P54" s="14"/>
      <c r="R54" s="14"/>
      <c r="T54" s="14"/>
    </row>
    <row r="55" ht="15.75" customHeight="1">
      <c r="B55" s="14"/>
      <c r="C55" s="14"/>
      <c r="J55" s="14"/>
      <c r="K55" s="14">
        <f>Site9!D73</f>
        <v>11</v>
      </c>
      <c r="L55" s="14"/>
      <c r="M55" s="14"/>
      <c r="N55" s="14"/>
      <c r="P55" s="14"/>
      <c r="R55" s="14"/>
      <c r="T55" s="14"/>
    </row>
    <row r="56" ht="15.75" customHeight="1">
      <c r="B56" s="14"/>
      <c r="C56" s="14"/>
      <c r="J56" s="14"/>
      <c r="K56" s="14">
        <f>Site9!D74</f>
        <v>19</v>
      </c>
      <c r="L56" s="14"/>
      <c r="M56" s="14"/>
      <c r="N56" s="14"/>
      <c r="P56" s="14"/>
      <c r="R56" s="14"/>
      <c r="T56" s="14"/>
    </row>
    <row r="57" ht="15.75" customHeight="1">
      <c r="B57" s="14"/>
      <c r="C57" s="14"/>
      <c r="J57" s="14"/>
      <c r="K57" s="14">
        <f>Site9!D75</f>
        <v>26</v>
      </c>
      <c r="L57" s="14"/>
      <c r="M57" s="14"/>
      <c r="N57" s="14"/>
      <c r="P57" s="14"/>
      <c r="R57" s="14"/>
      <c r="T57" s="14"/>
    </row>
    <row r="58" ht="15.75" customHeight="1">
      <c r="B58" s="14"/>
      <c r="C58" s="14"/>
      <c r="J58" s="14"/>
      <c r="K58" s="14">
        <f>Site9!D76</f>
        <v>13</v>
      </c>
      <c r="L58" s="14"/>
      <c r="M58" s="14"/>
      <c r="N58" s="14"/>
      <c r="P58" s="14"/>
      <c r="R58" s="14"/>
      <c r="T58" s="14"/>
    </row>
    <row r="59" ht="15.75" customHeight="1">
      <c r="B59" s="14"/>
      <c r="C59" s="14"/>
      <c r="J59" s="14"/>
      <c r="K59" s="14">
        <f>Site9!D77</f>
        <v>12</v>
      </c>
      <c r="L59" s="14"/>
      <c r="M59" s="14"/>
      <c r="N59" s="14"/>
      <c r="P59" s="14"/>
      <c r="R59" s="14"/>
      <c r="T59" s="14"/>
    </row>
    <row r="60" ht="15.75" customHeight="1">
      <c r="B60" s="14"/>
      <c r="C60" s="14"/>
      <c r="J60" s="14"/>
      <c r="K60" s="14">
        <f>Site9!D78</f>
        <v>18</v>
      </c>
      <c r="L60" s="14"/>
      <c r="M60" s="14"/>
      <c r="N60" s="14"/>
      <c r="P60" s="14"/>
      <c r="R60" s="14"/>
      <c r="T60" s="14"/>
    </row>
    <row r="61" ht="15.75" customHeight="1">
      <c r="B61" s="14"/>
      <c r="C61" s="14"/>
      <c r="J61" s="14"/>
      <c r="K61" s="14">
        <f>Site9!D79</f>
        <v>25</v>
      </c>
      <c r="L61" s="14"/>
      <c r="M61" s="14"/>
      <c r="N61" s="14"/>
      <c r="P61" s="14"/>
      <c r="R61" s="14"/>
      <c r="T61" s="14"/>
    </row>
    <row r="62" ht="15.75" customHeight="1">
      <c r="B62" s="14"/>
      <c r="C62" s="14"/>
      <c r="J62" s="14"/>
      <c r="K62" s="14">
        <f>Site9!D80</f>
        <v>17</v>
      </c>
      <c r="L62" s="14"/>
      <c r="M62" s="14"/>
      <c r="N62" s="14"/>
      <c r="P62" s="14"/>
      <c r="R62" s="14"/>
      <c r="T62" s="14"/>
    </row>
    <row r="63" ht="15.75" customHeight="1">
      <c r="B63" s="14"/>
      <c r="C63" s="14"/>
      <c r="J63" s="14"/>
      <c r="K63" s="14">
        <f>Site9!D81</f>
        <v>21</v>
      </c>
      <c r="L63" s="14"/>
      <c r="M63" s="14"/>
      <c r="N63" s="14"/>
      <c r="P63" s="14"/>
      <c r="R63" s="14"/>
      <c r="T63" s="14"/>
    </row>
    <row r="64" ht="15.75" customHeight="1">
      <c r="B64" s="14"/>
      <c r="C64" s="14"/>
      <c r="J64" s="14"/>
      <c r="K64" s="14">
        <f>Site9!D82</f>
        <v>10</v>
      </c>
      <c r="L64" s="14"/>
      <c r="M64" s="14"/>
      <c r="N64" s="14"/>
      <c r="P64" s="14"/>
      <c r="R64" s="14"/>
      <c r="T64" s="14"/>
    </row>
    <row r="65" ht="15.75" customHeight="1">
      <c r="B65" s="14"/>
      <c r="C65" s="14"/>
      <c r="J65" s="14"/>
      <c r="K65" s="14">
        <f>Site9!D83</f>
        <v>12</v>
      </c>
      <c r="L65" s="14"/>
      <c r="M65" s="14"/>
      <c r="N65" s="14"/>
      <c r="P65" s="14"/>
      <c r="R65" s="14"/>
      <c r="T65" s="14"/>
    </row>
    <row r="66" ht="15.75" customHeight="1">
      <c r="B66" s="14"/>
      <c r="C66" s="14"/>
      <c r="J66" s="14"/>
      <c r="K66" s="14">
        <f>Site9!D84</f>
        <v>24</v>
      </c>
      <c r="L66" s="14"/>
      <c r="M66" s="14"/>
      <c r="N66" s="14"/>
      <c r="P66" s="14"/>
      <c r="R66" s="14"/>
      <c r="T66" s="14"/>
    </row>
    <row r="67" ht="15.75" customHeight="1">
      <c r="B67" s="14"/>
      <c r="C67" s="14"/>
      <c r="J67" s="14"/>
      <c r="K67" s="14">
        <f>Site9!D85</f>
        <v>50</v>
      </c>
      <c r="L67" s="14"/>
      <c r="M67" s="14"/>
      <c r="N67" s="14"/>
      <c r="P67" s="14"/>
      <c r="R67" s="14"/>
      <c r="T67" s="14"/>
    </row>
    <row r="68" ht="15.75" customHeight="1">
      <c r="B68" s="14"/>
      <c r="C68" s="14"/>
      <c r="J68" s="14"/>
      <c r="K68" s="14">
        <f>Site9!D86</f>
        <v>30</v>
      </c>
      <c r="L68" s="14"/>
      <c r="M68" s="14"/>
      <c r="N68" s="14"/>
      <c r="P68" s="14"/>
      <c r="R68" s="14"/>
      <c r="T68" s="14"/>
    </row>
    <row r="69" ht="15.75" customHeight="1">
      <c r="B69" s="14"/>
      <c r="C69" s="14"/>
      <c r="J69" s="14"/>
      <c r="K69" s="14">
        <f>Site9!D87</f>
        <v>10</v>
      </c>
      <c r="L69" s="14"/>
      <c r="M69" s="14"/>
      <c r="N69" s="14"/>
      <c r="P69" s="14"/>
      <c r="R69" s="14"/>
      <c r="T69" s="14"/>
    </row>
    <row r="70" ht="15.75" customHeight="1">
      <c r="B70" s="14"/>
      <c r="C70" s="14"/>
      <c r="J70" s="14"/>
      <c r="K70" s="14">
        <f>Site9!D88</f>
        <v>10</v>
      </c>
      <c r="L70" s="14"/>
      <c r="M70" s="14"/>
      <c r="N70" s="14"/>
      <c r="P70" s="14"/>
      <c r="R70" s="14"/>
      <c r="T70" s="14"/>
    </row>
    <row r="71" ht="15.75" customHeight="1">
      <c r="B71" s="14"/>
      <c r="C71" s="14"/>
      <c r="J71" s="14"/>
      <c r="K71" s="14">
        <f>Site9!D89</f>
        <v>19</v>
      </c>
      <c r="L71" s="14"/>
      <c r="M71" s="14"/>
      <c r="N71" s="14"/>
      <c r="P71" s="14"/>
      <c r="R71" s="14"/>
      <c r="T71" s="14"/>
    </row>
    <row r="72" ht="15.75" customHeight="1">
      <c r="B72" s="14"/>
      <c r="C72" s="14"/>
      <c r="J72" s="14"/>
      <c r="K72" s="14"/>
      <c r="L72" s="14"/>
      <c r="M72" s="14"/>
      <c r="N72" s="14"/>
      <c r="P72" s="14"/>
      <c r="R72" s="14"/>
      <c r="T72" s="14"/>
    </row>
    <row r="73" ht="15.75" customHeight="1">
      <c r="B73" s="14"/>
      <c r="C73" s="14"/>
      <c r="J73" s="14"/>
      <c r="K73" s="14"/>
      <c r="L73" s="14"/>
      <c r="M73" s="14"/>
      <c r="N73" s="14"/>
      <c r="P73" s="14"/>
      <c r="R73" s="14"/>
      <c r="T73" s="14"/>
    </row>
    <row r="74" ht="15.75" customHeight="1">
      <c r="B74" s="14"/>
      <c r="C74" s="14"/>
      <c r="J74" s="14"/>
      <c r="K74" s="14"/>
      <c r="L74" s="14"/>
      <c r="M74" s="14"/>
      <c r="N74" s="14"/>
      <c r="P74" s="14"/>
      <c r="R74" s="14"/>
      <c r="T74" s="14"/>
    </row>
    <row r="75" ht="15.75" customHeight="1">
      <c r="B75" s="14"/>
      <c r="C75" s="14"/>
      <c r="J75" s="14"/>
      <c r="K75" s="14"/>
      <c r="L75" s="14"/>
      <c r="M75" s="14"/>
      <c r="N75" s="14"/>
      <c r="P75" s="14"/>
      <c r="R75" s="14"/>
      <c r="T75" s="14"/>
    </row>
    <row r="76" ht="15.75" customHeight="1">
      <c r="B76" s="14"/>
      <c r="C76" s="14"/>
      <c r="J76" s="14"/>
      <c r="K76" s="14"/>
      <c r="L76" s="14"/>
      <c r="M76" s="14"/>
      <c r="N76" s="14"/>
      <c r="P76" s="14"/>
      <c r="R76" s="14"/>
      <c r="T76" s="14"/>
    </row>
    <row r="77" ht="15.75" customHeight="1">
      <c r="B77" s="14"/>
      <c r="C77" s="14"/>
      <c r="J77" s="14"/>
      <c r="K77" s="14"/>
      <c r="L77" s="14"/>
      <c r="M77" s="14"/>
      <c r="N77" s="14"/>
      <c r="P77" s="14"/>
      <c r="R77" s="14"/>
      <c r="T77" s="14"/>
    </row>
    <row r="78" ht="15.75" customHeight="1">
      <c r="B78" s="14"/>
      <c r="C78" s="14"/>
      <c r="J78" s="14"/>
      <c r="K78" s="14"/>
      <c r="L78" s="14"/>
      <c r="M78" s="14"/>
      <c r="N78" s="14"/>
      <c r="P78" s="14"/>
      <c r="R78" s="14"/>
      <c r="T78" s="14"/>
    </row>
    <row r="79" ht="15.75" customHeight="1">
      <c r="B79" s="14"/>
      <c r="C79" s="14"/>
      <c r="J79" s="14"/>
      <c r="K79" s="14"/>
      <c r="L79" s="14"/>
      <c r="M79" s="14"/>
      <c r="N79" s="14"/>
      <c r="P79" s="14"/>
      <c r="R79" s="14"/>
      <c r="T79" s="14"/>
    </row>
    <row r="80" ht="15.75" customHeight="1">
      <c r="B80" s="14"/>
      <c r="C80" s="14"/>
      <c r="J80" s="14"/>
      <c r="K80" s="14"/>
      <c r="L80" s="14"/>
      <c r="M80" s="14"/>
      <c r="N80" s="14"/>
      <c r="P80" s="14"/>
      <c r="R80" s="14"/>
      <c r="T80" s="14"/>
    </row>
    <row r="81" ht="15.75" customHeight="1">
      <c r="B81" s="14"/>
      <c r="C81" s="14"/>
      <c r="J81" s="14"/>
      <c r="K81" s="14"/>
      <c r="L81" s="14"/>
      <c r="M81" s="14"/>
      <c r="N81" s="14"/>
      <c r="P81" s="14"/>
      <c r="R81" s="14"/>
      <c r="T81" s="14"/>
    </row>
    <row r="82" ht="15.75" customHeight="1">
      <c r="B82" s="14"/>
      <c r="C82" s="14"/>
      <c r="J82" s="14"/>
      <c r="K82" s="14"/>
      <c r="L82" s="14"/>
      <c r="M82" s="14"/>
      <c r="N82" s="14"/>
      <c r="P82" s="14"/>
      <c r="R82" s="14"/>
      <c r="T82" s="14"/>
    </row>
    <row r="83" ht="15.75" customHeight="1">
      <c r="B83" s="14"/>
      <c r="C83" s="14"/>
      <c r="J83" s="14"/>
      <c r="K83" s="14"/>
      <c r="L83" s="14"/>
      <c r="M83" s="14"/>
      <c r="N83" s="14"/>
      <c r="P83" s="14"/>
      <c r="R83" s="14"/>
      <c r="T83" s="14"/>
    </row>
    <row r="84" ht="15.75" customHeight="1">
      <c r="B84" s="14"/>
      <c r="C84" s="14"/>
      <c r="J84" s="14"/>
      <c r="K84" s="14"/>
      <c r="L84" s="14"/>
      <c r="M84" s="14"/>
      <c r="N84" s="14"/>
      <c r="P84" s="14"/>
      <c r="R84" s="14"/>
      <c r="T84" s="14"/>
    </row>
    <row r="85" ht="15.75" customHeight="1">
      <c r="B85" s="14"/>
      <c r="C85" s="14"/>
      <c r="J85" s="14"/>
      <c r="K85" s="14"/>
      <c r="L85" s="14"/>
      <c r="M85" s="14"/>
      <c r="N85" s="14"/>
      <c r="P85" s="14"/>
      <c r="R85" s="14"/>
      <c r="T85" s="14"/>
    </row>
    <row r="86" ht="15.75" customHeight="1">
      <c r="B86" s="14"/>
      <c r="C86" s="14"/>
      <c r="J86" s="14"/>
      <c r="K86" s="14"/>
      <c r="L86" s="14"/>
      <c r="M86" s="14"/>
      <c r="N86" s="14"/>
      <c r="P86" s="14"/>
      <c r="R86" s="14"/>
      <c r="T86" s="14"/>
    </row>
    <row r="87" ht="15.75" customHeight="1">
      <c r="B87" s="14"/>
      <c r="C87" s="14"/>
      <c r="J87" s="14"/>
      <c r="K87" s="14"/>
      <c r="L87" s="14"/>
      <c r="M87" s="14"/>
      <c r="N87" s="14"/>
      <c r="P87" s="14"/>
      <c r="R87" s="14"/>
      <c r="T87" s="14"/>
    </row>
    <row r="88" ht="15.75" customHeight="1">
      <c r="B88" s="14"/>
      <c r="C88" s="14"/>
      <c r="J88" s="14"/>
      <c r="K88" s="14"/>
      <c r="L88" s="14"/>
      <c r="M88" s="14"/>
      <c r="N88" s="14"/>
      <c r="P88" s="14"/>
      <c r="R88" s="14"/>
      <c r="T88" s="14"/>
    </row>
    <row r="89" ht="15.75" customHeight="1">
      <c r="B89" s="14"/>
      <c r="C89" s="14"/>
      <c r="J89" s="14"/>
      <c r="K89" s="14"/>
      <c r="L89" s="14"/>
      <c r="M89" s="14"/>
      <c r="N89" s="14"/>
      <c r="P89" s="14"/>
      <c r="R89" s="14"/>
      <c r="T89" s="14"/>
    </row>
    <row r="90" ht="15.75" customHeight="1">
      <c r="B90" s="14"/>
      <c r="C90" s="14"/>
      <c r="J90" s="14"/>
      <c r="K90" s="14"/>
      <c r="L90" s="14"/>
      <c r="M90" s="14"/>
      <c r="N90" s="14"/>
      <c r="P90" s="14"/>
      <c r="R90" s="14"/>
      <c r="T90" s="14"/>
    </row>
    <row r="91" ht="15.75" customHeight="1">
      <c r="B91" s="14"/>
      <c r="C91" s="14"/>
      <c r="J91" s="14"/>
      <c r="K91" s="14"/>
      <c r="L91" s="14"/>
      <c r="M91" s="14"/>
      <c r="N91" s="14"/>
      <c r="P91" s="14"/>
      <c r="R91" s="14"/>
      <c r="T91" s="14"/>
    </row>
    <row r="92" ht="15.75" customHeight="1">
      <c r="B92" s="14"/>
      <c r="C92" s="14"/>
      <c r="J92" s="14"/>
      <c r="K92" s="14"/>
      <c r="L92" s="14"/>
      <c r="M92" s="14"/>
      <c r="N92" s="14"/>
      <c r="P92" s="14"/>
      <c r="R92" s="14"/>
      <c r="T92" s="14"/>
    </row>
    <row r="93" ht="15.75" customHeight="1">
      <c r="B93" s="14"/>
      <c r="C93" s="14"/>
      <c r="J93" s="14"/>
      <c r="K93" s="14"/>
      <c r="L93" s="14"/>
      <c r="M93" s="14"/>
      <c r="N93" s="14"/>
      <c r="P93" s="14"/>
      <c r="R93" s="14"/>
      <c r="T93" s="14"/>
    </row>
    <row r="94" ht="15.75" customHeight="1">
      <c r="B94" s="14"/>
      <c r="C94" s="14"/>
      <c r="J94" s="14"/>
      <c r="K94" s="14"/>
      <c r="L94" s="14"/>
      <c r="M94" s="14"/>
      <c r="N94" s="14"/>
      <c r="P94" s="14"/>
      <c r="R94" s="14"/>
      <c r="T94" s="14"/>
    </row>
    <row r="95" ht="15.75" customHeight="1">
      <c r="B95" s="14"/>
      <c r="C95" s="14"/>
      <c r="J95" s="14"/>
      <c r="K95" s="14"/>
      <c r="L95" s="14"/>
      <c r="M95" s="14"/>
      <c r="N95" s="14"/>
      <c r="P95" s="14"/>
      <c r="R95" s="14"/>
      <c r="T95" s="14"/>
    </row>
    <row r="96" ht="15.75" customHeight="1">
      <c r="B96" s="14"/>
      <c r="C96" s="14"/>
      <c r="J96" s="14"/>
      <c r="K96" s="14"/>
      <c r="L96" s="14"/>
      <c r="M96" s="14"/>
      <c r="N96" s="14"/>
      <c r="P96" s="14"/>
      <c r="R96" s="14"/>
      <c r="T96" s="14"/>
    </row>
    <row r="97" ht="15.75" customHeight="1">
      <c r="B97" s="14"/>
      <c r="C97" s="14"/>
      <c r="J97" s="14"/>
      <c r="K97" s="14"/>
      <c r="L97" s="14"/>
      <c r="M97" s="14"/>
      <c r="N97" s="14"/>
      <c r="P97" s="14"/>
      <c r="R97" s="14"/>
      <c r="T97" s="14"/>
    </row>
    <row r="98" ht="15.75" customHeight="1">
      <c r="B98" s="14"/>
      <c r="C98" s="14"/>
      <c r="J98" s="14"/>
      <c r="K98" s="14"/>
      <c r="L98" s="14"/>
      <c r="M98" s="14"/>
      <c r="N98" s="14"/>
      <c r="P98" s="14"/>
      <c r="R98" s="14"/>
      <c r="T98" s="14"/>
    </row>
    <row r="99" ht="15.75" customHeight="1">
      <c r="B99" s="14"/>
      <c r="C99" s="14"/>
      <c r="J99" s="14"/>
      <c r="K99" s="14"/>
      <c r="L99" s="14"/>
      <c r="M99" s="14"/>
      <c r="N99" s="14"/>
      <c r="P99" s="14"/>
      <c r="R99" s="14"/>
      <c r="T99" s="14"/>
    </row>
    <row r="100" ht="15.75" customHeight="1">
      <c r="B100" s="14"/>
      <c r="C100" s="14"/>
      <c r="J100" s="14"/>
      <c r="K100" s="14"/>
      <c r="L100" s="14"/>
      <c r="M100" s="14"/>
      <c r="N100" s="14"/>
      <c r="P100" s="14"/>
      <c r="R100" s="14"/>
      <c r="T100" s="14"/>
    </row>
    <row r="101" ht="15.75" customHeight="1">
      <c r="B101" s="14"/>
      <c r="C101" s="14"/>
      <c r="J101" s="14"/>
      <c r="K101" s="14"/>
      <c r="L101" s="14"/>
      <c r="M101" s="14"/>
      <c r="N101" s="14"/>
      <c r="P101" s="14"/>
      <c r="R101" s="14"/>
      <c r="T101" s="14"/>
    </row>
    <row r="102" ht="15.75" customHeight="1">
      <c r="B102" s="14"/>
      <c r="C102" s="14"/>
      <c r="J102" s="14"/>
      <c r="K102" s="14"/>
      <c r="L102" s="14"/>
      <c r="M102" s="14"/>
      <c r="N102" s="14"/>
      <c r="P102" s="14"/>
      <c r="R102" s="14"/>
      <c r="T102" s="14"/>
    </row>
    <row r="103" ht="15.75" customHeight="1">
      <c r="B103" s="14"/>
      <c r="C103" s="14"/>
      <c r="J103" s="14"/>
      <c r="K103" s="14"/>
      <c r="L103" s="14"/>
      <c r="M103" s="14"/>
      <c r="N103" s="14"/>
      <c r="P103" s="14"/>
      <c r="R103" s="14"/>
      <c r="T103" s="14"/>
    </row>
    <row r="104" ht="15.75" customHeight="1">
      <c r="B104" s="14"/>
      <c r="C104" s="14"/>
      <c r="J104" s="14"/>
      <c r="K104" s="14"/>
      <c r="L104" s="14"/>
      <c r="M104" s="14"/>
      <c r="N104" s="14"/>
      <c r="P104" s="14"/>
      <c r="R104" s="14"/>
      <c r="T104" s="14"/>
    </row>
    <row r="105" ht="15.75" customHeight="1">
      <c r="B105" s="14"/>
      <c r="C105" s="14"/>
      <c r="J105" s="14"/>
      <c r="K105" s="14"/>
      <c r="L105" s="14"/>
      <c r="M105" s="14"/>
      <c r="N105" s="14"/>
      <c r="P105" s="14"/>
      <c r="R105" s="14"/>
      <c r="T105" s="14"/>
    </row>
    <row r="106" ht="15.75" customHeight="1">
      <c r="B106" s="14"/>
      <c r="C106" s="14"/>
      <c r="J106" s="14"/>
      <c r="K106" s="14"/>
      <c r="L106" s="14"/>
      <c r="M106" s="14"/>
      <c r="N106" s="14"/>
      <c r="P106" s="14"/>
      <c r="R106" s="14"/>
      <c r="T106" s="14"/>
    </row>
    <row r="107" ht="15.75" customHeight="1">
      <c r="B107" s="14"/>
      <c r="C107" s="14"/>
      <c r="J107" s="14"/>
      <c r="K107" s="14"/>
      <c r="L107" s="14"/>
      <c r="M107" s="14"/>
      <c r="N107" s="14"/>
      <c r="P107" s="14"/>
      <c r="R107" s="14"/>
      <c r="T107" s="14"/>
    </row>
    <row r="108" ht="15.75" customHeight="1">
      <c r="B108" s="14"/>
      <c r="C108" s="14"/>
      <c r="J108" s="14"/>
      <c r="K108" s="14"/>
      <c r="L108" s="14"/>
      <c r="M108" s="14"/>
      <c r="N108" s="14"/>
      <c r="P108" s="14"/>
      <c r="R108" s="14"/>
      <c r="T108" s="14"/>
    </row>
    <row r="109" ht="15.75" customHeight="1">
      <c r="B109" s="14"/>
      <c r="C109" s="14"/>
      <c r="J109" s="14"/>
      <c r="K109" s="14"/>
      <c r="L109" s="14"/>
      <c r="M109" s="14"/>
      <c r="N109" s="14"/>
      <c r="P109" s="14"/>
      <c r="R109" s="14"/>
      <c r="T109" s="14"/>
    </row>
    <row r="110" ht="15.75" customHeight="1">
      <c r="B110" s="14"/>
      <c r="C110" s="14"/>
      <c r="J110" s="14"/>
      <c r="K110" s="14"/>
      <c r="L110" s="14"/>
      <c r="M110" s="14"/>
      <c r="N110" s="14"/>
      <c r="P110" s="14"/>
      <c r="R110" s="14"/>
      <c r="T110" s="14"/>
    </row>
    <row r="111" ht="15.75" customHeight="1">
      <c r="B111" s="14"/>
      <c r="C111" s="14"/>
      <c r="J111" s="14"/>
      <c r="K111" s="14"/>
      <c r="L111" s="14"/>
      <c r="M111" s="14"/>
      <c r="N111" s="14"/>
      <c r="P111" s="14"/>
      <c r="R111" s="14"/>
      <c r="T111" s="14"/>
    </row>
    <row r="112" ht="15.75" customHeight="1">
      <c r="B112" s="14"/>
      <c r="C112" s="14"/>
      <c r="J112" s="14"/>
      <c r="K112" s="14"/>
      <c r="L112" s="14"/>
      <c r="M112" s="14"/>
      <c r="N112" s="14"/>
      <c r="P112" s="14"/>
      <c r="R112" s="14"/>
      <c r="T112" s="14"/>
    </row>
    <row r="113" ht="15.75" customHeight="1">
      <c r="B113" s="14"/>
      <c r="C113" s="14"/>
      <c r="J113" s="14"/>
      <c r="K113" s="14"/>
      <c r="L113" s="14"/>
      <c r="M113" s="14"/>
      <c r="N113" s="14"/>
      <c r="P113" s="14"/>
      <c r="R113" s="14"/>
      <c r="T113" s="14"/>
    </row>
    <row r="114" ht="15.75" customHeight="1">
      <c r="B114" s="14"/>
      <c r="C114" s="14"/>
      <c r="J114" s="14"/>
      <c r="K114" s="14"/>
      <c r="L114" s="14"/>
      <c r="M114" s="14"/>
      <c r="N114" s="14"/>
      <c r="P114" s="14"/>
      <c r="R114" s="14"/>
      <c r="T114" s="14"/>
    </row>
    <row r="115" ht="15.75" customHeight="1">
      <c r="B115" s="14"/>
      <c r="C115" s="14"/>
      <c r="J115" s="14"/>
      <c r="K115" s="14"/>
      <c r="L115" s="14"/>
      <c r="M115" s="14"/>
      <c r="N115" s="14"/>
      <c r="P115" s="14"/>
      <c r="R115" s="14"/>
      <c r="T115" s="14"/>
    </row>
    <row r="116" ht="15.75" customHeight="1">
      <c r="B116" s="14"/>
      <c r="C116" s="14"/>
      <c r="J116" s="14"/>
      <c r="K116" s="14"/>
      <c r="L116" s="14"/>
      <c r="M116" s="14"/>
      <c r="N116" s="14"/>
      <c r="P116" s="14"/>
      <c r="R116" s="14"/>
      <c r="T116" s="14"/>
    </row>
    <row r="117" ht="15.75" customHeight="1">
      <c r="B117" s="14"/>
      <c r="C117" s="14"/>
      <c r="J117" s="14"/>
      <c r="K117" s="14"/>
      <c r="L117" s="14"/>
      <c r="M117" s="14"/>
      <c r="N117" s="14"/>
      <c r="P117" s="14"/>
      <c r="R117" s="14"/>
      <c r="T117" s="14"/>
    </row>
    <row r="118" ht="15.75" customHeight="1">
      <c r="B118" s="14"/>
      <c r="C118" s="14"/>
      <c r="J118" s="14"/>
      <c r="K118" s="14"/>
      <c r="L118" s="14"/>
      <c r="M118" s="14"/>
      <c r="N118" s="14"/>
      <c r="P118" s="14"/>
      <c r="R118" s="14"/>
      <c r="T118" s="14"/>
    </row>
    <row r="119" ht="15.75" customHeight="1">
      <c r="B119" s="14"/>
      <c r="C119" s="14"/>
      <c r="J119" s="14"/>
      <c r="K119" s="14"/>
      <c r="L119" s="14"/>
      <c r="M119" s="14"/>
      <c r="N119" s="14"/>
      <c r="P119" s="14"/>
      <c r="R119" s="14"/>
      <c r="T119" s="14"/>
    </row>
    <row r="120" ht="15.75" customHeight="1">
      <c r="B120" s="14"/>
      <c r="C120" s="14"/>
      <c r="J120" s="14"/>
      <c r="K120" s="14"/>
      <c r="L120" s="14"/>
      <c r="M120" s="14"/>
      <c r="N120" s="14"/>
      <c r="P120" s="14"/>
      <c r="R120" s="14"/>
      <c r="T120" s="14"/>
    </row>
    <row r="121" ht="15.75" customHeight="1">
      <c r="B121" s="14"/>
      <c r="C121" s="14"/>
      <c r="J121" s="14"/>
      <c r="K121" s="14"/>
      <c r="L121" s="14"/>
      <c r="M121" s="14"/>
      <c r="N121" s="14"/>
      <c r="P121" s="14"/>
      <c r="R121" s="14"/>
      <c r="T121" s="14"/>
    </row>
    <row r="122" ht="15.75" customHeight="1">
      <c r="B122" s="14"/>
      <c r="C122" s="14"/>
      <c r="J122" s="14"/>
      <c r="K122" s="14"/>
      <c r="L122" s="14"/>
      <c r="M122" s="14"/>
      <c r="N122" s="14"/>
      <c r="P122" s="14"/>
      <c r="R122" s="14"/>
      <c r="T122" s="14"/>
    </row>
    <row r="123" ht="15.75" customHeight="1">
      <c r="B123" s="14"/>
      <c r="C123" s="14"/>
      <c r="J123" s="14"/>
      <c r="K123" s="14"/>
      <c r="L123" s="14"/>
      <c r="M123" s="14"/>
      <c r="N123" s="14"/>
      <c r="P123" s="14"/>
      <c r="R123" s="14"/>
      <c r="T123" s="14"/>
    </row>
    <row r="124" ht="15.75" customHeight="1">
      <c r="B124" s="14"/>
      <c r="C124" s="14"/>
      <c r="J124" s="14"/>
      <c r="K124" s="14"/>
      <c r="L124" s="14"/>
      <c r="M124" s="14"/>
      <c r="N124" s="14"/>
      <c r="P124" s="14"/>
      <c r="R124" s="14"/>
      <c r="T124" s="14"/>
    </row>
    <row r="125" ht="15.75" customHeight="1">
      <c r="B125" s="14"/>
      <c r="C125" s="14"/>
      <c r="J125" s="14"/>
      <c r="K125" s="14"/>
      <c r="L125" s="14"/>
      <c r="M125" s="14"/>
      <c r="N125" s="14"/>
      <c r="P125" s="14"/>
      <c r="R125" s="14"/>
      <c r="T125" s="14"/>
    </row>
    <row r="126" ht="15.75" customHeight="1">
      <c r="B126" s="14"/>
      <c r="C126" s="14"/>
      <c r="J126" s="14"/>
      <c r="K126" s="14"/>
      <c r="L126" s="14"/>
      <c r="M126" s="14"/>
      <c r="N126" s="14"/>
      <c r="P126" s="14"/>
      <c r="R126" s="14"/>
      <c r="T126" s="14"/>
    </row>
    <row r="127" ht="15.75" customHeight="1">
      <c r="B127" s="14"/>
      <c r="C127" s="14"/>
      <c r="J127" s="14"/>
      <c r="K127" s="14"/>
      <c r="L127" s="14"/>
      <c r="M127" s="14"/>
      <c r="N127" s="14"/>
      <c r="P127" s="14"/>
      <c r="R127" s="14"/>
      <c r="T127" s="14"/>
    </row>
    <row r="128" ht="15.75" customHeight="1">
      <c r="B128" s="14"/>
      <c r="C128" s="14"/>
      <c r="J128" s="14"/>
      <c r="K128" s="14"/>
      <c r="L128" s="14"/>
      <c r="M128" s="14"/>
      <c r="N128" s="14"/>
      <c r="P128" s="14"/>
      <c r="R128" s="14"/>
      <c r="T128" s="14"/>
    </row>
    <row r="129" ht="15.75" customHeight="1">
      <c r="B129" s="14"/>
      <c r="C129" s="14"/>
      <c r="J129" s="14"/>
      <c r="K129" s="14"/>
      <c r="L129" s="14"/>
      <c r="M129" s="14"/>
      <c r="N129" s="14"/>
      <c r="P129" s="14"/>
      <c r="R129" s="14"/>
      <c r="T129" s="14"/>
    </row>
    <row r="130" ht="15.75" customHeight="1">
      <c r="B130" s="14"/>
      <c r="C130" s="14"/>
      <c r="J130" s="14"/>
      <c r="K130" s="14"/>
      <c r="L130" s="14"/>
      <c r="M130" s="14"/>
      <c r="N130" s="14"/>
      <c r="P130" s="14"/>
      <c r="R130" s="14"/>
      <c r="T130" s="14"/>
    </row>
    <row r="131" ht="15.75" customHeight="1">
      <c r="B131" s="14"/>
      <c r="C131" s="14"/>
      <c r="J131" s="14"/>
      <c r="K131" s="14"/>
      <c r="L131" s="14"/>
      <c r="M131" s="14"/>
      <c r="N131" s="14"/>
      <c r="P131" s="14"/>
      <c r="R131" s="14"/>
      <c r="T131" s="14"/>
    </row>
    <row r="132" ht="15.75" customHeight="1">
      <c r="B132" s="14"/>
      <c r="C132" s="14"/>
      <c r="J132" s="14"/>
      <c r="K132" s="14"/>
      <c r="L132" s="14"/>
      <c r="M132" s="14"/>
      <c r="N132" s="14"/>
      <c r="P132" s="14"/>
      <c r="R132" s="14"/>
      <c r="T132" s="14"/>
    </row>
    <row r="133" ht="15.75" customHeight="1">
      <c r="B133" s="14"/>
      <c r="C133" s="14"/>
      <c r="J133" s="14"/>
      <c r="K133" s="14"/>
      <c r="L133" s="14"/>
      <c r="M133" s="14"/>
      <c r="N133" s="14"/>
      <c r="P133" s="14"/>
      <c r="R133" s="14"/>
      <c r="T133" s="14"/>
    </row>
    <row r="134" ht="15.75" customHeight="1">
      <c r="B134" s="14"/>
      <c r="C134" s="14"/>
      <c r="J134" s="14"/>
      <c r="K134" s="14"/>
      <c r="L134" s="14"/>
      <c r="M134" s="14"/>
      <c r="N134" s="14"/>
      <c r="P134" s="14"/>
      <c r="R134" s="14"/>
      <c r="T134" s="14"/>
    </row>
    <row r="135" ht="15.75" customHeight="1">
      <c r="B135" s="14"/>
      <c r="C135" s="14"/>
      <c r="J135" s="14"/>
      <c r="K135" s="14"/>
      <c r="L135" s="14"/>
      <c r="M135" s="14"/>
      <c r="N135" s="14"/>
      <c r="P135" s="14"/>
      <c r="R135" s="14"/>
      <c r="T135" s="14"/>
    </row>
    <row r="136" ht="15.75" customHeight="1">
      <c r="B136" s="14"/>
      <c r="C136" s="14"/>
      <c r="J136" s="14"/>
      <c r="K136" s="14"/>
      <c r="L136" s="14"/>
      <c r="M136" s="14"/>
      <c r="N136" s="14"/>
      <c r="P136" s="14"/>
      <c r="R136" s="14"/>
      <c r="T136" s="14"/>
    </row>
    <row r="137" ht="15.75" customHeight="1">
      <c r="B137" s="14"/>
      <c r="C137" s="14"/>
      <c r="J137" s="14"/>
      <c r="K137" s="14"/>
      <c r="L137" s="14"/>
      <c r="M137" s="14"/>
      <c r="N137" s="14"/>
      <c r="P137" s="14"/>
      <c r="R137" s="14"/>
      <c r="T137" s="14"/>
    </row>
    <row r="138" ht="15.75" customHeight="1">
      <c r="B138" s="14"/>
      <c r="C138" s="14"/>
      <c r="J138" s="14"/>
      <c r="K138" s="14"/>
      <c r="L138" s="14"/>
      <c r="M138" s="14"/>
      <c r="N138" s="14"/>
      <c r="P138" s="14"/>
      <c r="R138" s="14"/>
      <c r="T138" s="14"/>
    </row>
    <row r="139" ht="15.75" customHeight="1">
      <c r="B139" s="14"/>
      <c r="C139" s="14"/>
      <c r="J139" s="14"/>
      <c r="K139" s="14"/>
      <c r="L139" s="14"/>
      <c r="M139" s="14"/>
      <c r="N139" s="14"/>
      <c r="P139" s="14"/>
      <c r="R139" s="14"/>
      <c r="T139" s="14"/>
    </row>
    <row r="140" ht="15.75" customHeight="1">
      <c r="B140" s="14"/>
      <c r="C140" s="14"/>
      <c r="J140" s="14"/>
      <c r="K140" s="14"/>
      <c r="L140" s="14"/>
      <c r="M140" s="14"/>
      <c r="N140" s="14"/>
      <c r="P140" s="14"/>
      <c r="R140" s="14"/>
      <c r="T140" s="14"/>
    </row>
    <row r="141" ht="15.75" customHeight="1">
      <c r="B141" s="14"/>
      <c r="C141" s="14"/>
      <c r="J141" s="14"/>
      <c r="K141" s="14"/>
      <c r="L141" s="14"/>
      <c r="M141" s="14"/>
      <c r="N141" s="14"/>
      <c r="P141" s="14"/>
      <c r="R141" s="14"/>
      <c r="T141" s="14"/>
    </row>
    <row r="142" ht="15.75" customHeight="1">
      <c r="B142" s="14"/>
      <c r="C142" s="14"/>
      <c r="J142" s="14"/>
      <c r="K142" s="14"/>
      <c r="L142" s="14"/>
      <c r="M142" s="14"/>
      <c r="N142" s="14"/>
      <c r="P142" s="14"/>
      <c r="R142" s="14"/>
      <c r="T142" s="14"/>
    </row>
    <row r="143" ht="15.75" customHeight="1">
      <c r="B143" s="14"/>
      <c r="C143" s="14"/>
      <c r="J143" s="14"/>
      <c r="K143" s="14"/>
      <c r="L143" s="14"/>
      <c r="M143" s="14"/>
      <c r="N143" s="14"/>
      <c r="P143" s="14"/>
      <c r="R143" s="14"/>
      <c r="T143" s="14"/>
    </row>
    <row r="144" ht="15.75" customHeight="1">
      <c r="B144" s="14"/>
      <c r="C144" s="14"/>
      <c r="J144" s="14"/>
      <c r="K144" s="14"/>
      <c r="L144" s="14"/>
      <c r="M144" s="14"/>
      <c r="N144" s="14"/>
      <c r="P144" s="14"/>
      <c r="R144" s="14"/>
      <c r="T144" s="14"/>
    </row>
    <row r="145" ht="15.75" customHeight="1">
      <c r="B145" s="14"/>
      <c r="C145" s="14"/>
      <c r="J145" s="14"/>
      <c r="K145" s="14"/>
      <c r="L145" s="14"/>
      <c r="M145" s="14"/>
      <c r="N145" s="14"/>
      <c r="P145" s="14"/>
      <c r="R145" s="14"/>
      <c r="T145" s="14"/>
    </row>
    <row r="146" ht="15.75" customHeight="1">
      <c r="B146" s="14"/>
      <c r="C146" s="14"/>
      <c r="J146" s="14"/>
      <c r="K146" s="14"/>
      <c r="L146" s="14"/>
      <c r="M146" s="14"/>
      <c r="N146" s="14"/>
      <c r="P146" s="14"/>
      <c r="R146" s="14"/>
      <c r="T146" s="14"/>
    </row>
    <row r="147" ht="15.75" customHeight="1">
      <c r="B147" s="14"/>
      <c r="C147" s="14"/>
      <c r="J147" s="14"/>
      <c r="K147" s="14"/>
      <c r="L147" s="14"/>
      <c r="M147" s="14"/>
      <c r="N147" s="14"/>
      <c r="P147" s="14"/>
      <c r="R147" s="14"/>
      <c r="T147" s="14"/>
    </row>
    <row r="148" ht="15.75" customHeight="1">
      <c r="B148" s="14"/>
      <c r="C148" s="14"/>
      <c r="J148" s="14"/>
      <c r="K148" s="14"/>
      <c r="L148" s="14"/>
      <c r="M148" s="14"/>
      <c r="N148" s="14"/>
      <c r="P148" s="14"/>
      <c r="R148" s="14"/>
      <c r="T148" s="14"/>
    </row>
    <row r="149" ht="15.75" customHeight="1">
      <c r="B149" s="14"/>
      <c r="C149" s="14"/>
      <c r="J149" s="14"/>
      <c r="K149" s="14"/>
      <c r="L149" s="14"/>
      <c r="M149" s="14"/>
      <c r="N149" s="14"/>
      <c r="P149" s="14"/>
      <c r="R149" s="14"/>
      <c r="T149" s="14"/>
    </row>
    <row r="150" ht="15.75" customHeight="1">
      <c r="B150" s="14"/>
      <c r="C150" s="14"/>
      <c r="J150" s="14"/>
      <c r="K150" s="14"/>
      <c r="L150" s="14"/>
      <c r="M150" s="14"/>
      <c r="N150" s="14"/>
      <c r="P150" s="14"/>
      <c r="R150" s="14"/>
      <c r="T150" s="14"/>
    </row>
    <row r="151" ht="15.75" customHeight="1">
      <c r="B151" s="14"/>
      <c r="C151" s="14"/>
      <c r="J151" s="14"/>
      <c r="K151" s="14"/>
      <c r="L151" s="14"/>
      <c r="M151" s="14"/>
      <c r="N151" s="14"/>
      <c r="P151" s="14"/>
      <c r="R151" s="14"/>
      <c r="T151" s="14"/>
    </row>
    <row r="152" ht="15.75" customHeight="1">
      <c r="B152" s="14"/>
      <c r="C152" s="14"/>
      <c r="J152" s="14"/>
      <c r="K152" s="14"/>
      <c r="L152" s="14"/>
      <c r="M152" s="14"/>
      <c r="N152" s="14"/>
      <c r="P152" s="14"/>
      <c r="R152" s="14"/>
      <c r="T152" s="14"/>
    </row>
    <row r="153" ht="15.75" customHeight="1">
      <c r="B153" s="14"/>
      <c r="C153" s="14"/>
      <c r="J153" s="14"/>
      <c r="K153" s="14"/>
      <c r="L153" s="14"/>
      <c r="M153" s="14"/>
      <c r="N153" s="14"/>
      <c r="P153" s="14"/>
      <c r="R153" s="14"/>
      <c r="T153" s="14"/>
    </row>
    <row r="154" ht="15.75" customHeight="1">
      <c r="B154" s="14"/>
      <c r="C154" s="14"/>
      <c r="J154" s="14"/>
      <c r="K154" s="14"/>
      <c r="L154" s="14"/>
      <c r="M154" s="14"/>
      <c r="N154" s="14"/>
      <c r="P154" s="14"/>
      <c r="R154" s="14"/>
      <c r="T154" s="14"/>
    </row>
    <row r="155" ht="15.75" customHeight="1">
      <c r="B155" s="14"/>
      <c r="C155" s="14"/>
      <c r="J155" s="14"/>
      <c r="K155" s="14"/>
      <c r="L155" s="14"/>
      <c r="M155" s="14"/>
      <c r="N155" s="14"/>
      <c r="P155" s="14"/>
      <c r="R155" s="14"/>
      <c r="T155" s="14"/>
    </row>
    <row r="156" ht="15.75" customHeight="1">
      <c r="B156" s="14"/>
      <c r="C156" s="14"/>
      <c r="J156" s="14"/>
      <c r="K156" s="14"/>
      <c r="L156" s="14"/>
      <c r="M156" s="14"/>
      <c r="N156" s="14"/>
      <c r="P156" s="14"/>
      <c r="R156" s="14"/>
      <c r="T156" s="14"/>
    </row>
    <row r="157" ht="15.75" customHeight="1">
      <c r="B157" s="14"/>
      <c r="C157" s="14"/>
      <c r="J157" s="14"/>
      <c r="K157" s="14"/>
      <c r="L157" s="14"/>
      <c r="M157" s="14"/>
      <c r="N157" s="14"/>
      <c r="P157" s="14"/>
      <c r="R157" s="14"/>
      <c r="T157" s="14"/>
    </row>
    <row r="158" ht="15.75" customHeight="1">
      <c r="B158" s="14"/>
      <c r="C158" s="14"/>
      <c r="J158" s="14"/>
      <c r="K158" s="14"/>
      <c r="L158" s="14"/>
      <c r="M158" s="14"/>
      <c r="N158" s="14"/>
      <c r="P158" s="14"/>
      <c r="R158" s="14"/>
      <c r="T158" s="14"/>
    </row>
    <row r="159" ht="15.75" customHeight="1">
      <c r="B159" s="14"/>
      <c r="C159" s="14"/>
      <c r="J159" s="14"/>
      <c r="K159" s="14"/>
      <c r="L159" s="14"/>
      <c r="M159" s="14"/>
      <c r="N159" s="14"/>
      <c r="P159" s="14"/>
      <c r="R159" s="14"/>
      <c r="T159" s="14"/>
    </row>
    <row r="160" ht="15.75" customHeight="1">
      <c r="B160" s="14"/>
      <c r="C160" s="14"/>
      <c r="J160" s="14"/>
      <c r="K160" s="14"/>
      <c r="L160" s="14"/>
      <c r="M160" s="14"/>
      <c r="N160" s="14"/>
      <c r="P160" s="14"/>
      <c r="R160" s="14"/>
      <c r="T160" s="14"/>
    </row>
    <row r="161" ht="15.75" customHeight="1">
      <c r="B161" s="14"/>
      <c r="C161" s="14"/>
      <c r="J161" s="14"/>
      <c r="K161" s="14"/>
      <c r="L161" s="14"/>
      <c r="M161" s="14"/>
      <c r="N161" s="14"/>
      <c r="P161" s="14"/>
      <c r="R161" s="14"/>
      <c r="T161" s="14"/>
    </row>
    <row r="162" ht="15.75" customHeight="1">
      <c r="B162" s="14"/>
      <c r="C162" s="14"/>
      <c r="J162" s="14"/>
      <c r="K162" s="14"/>
      <c r="L162" s="14"/>
      <c r="M162" s="14"/>
      <c r="N162" s="14"/>
      <c r="P162" s="14"/>
      <c r="R162" s="14"/>
      <c r="T162" s="14"/>
    </row>
    <row r="163" ht="15.75" customHeight="1">
      <c r="B163" s="14"/>
      <c r="C163" s="14"/>
      <c r="J163" s="14"/>
      <c r="K163" s="14"/>
      <c r="L163" s="14"/>
      <c r="M163" s="14"/>
      <c r="N163" s="14"/>
      <c r="P163" s="14"/>
      <c r="R163" s="14"/>
      <c r="T163" s="14"/>
    </row>
    <row r="164" ht="15.75" customHeight="1">
      <c r="B164" s="14"/>
      <c r="C164" s="14"/>
      <c r="J164" s="14"/>
      <c r="K164" s="14"/>
      <c r="L164" s="14"/>
      <c r="M164" s="14"/>
      <c r="N164" s="14"/>
      <c r="P164" s="14"/>
      <c r="R164" s="14"/>
      <c r="T164" s="14"/>
    </row>
    <row r="165" ht="15.75" customHeight="1">
      <c r="B165" s="14"/>
      <c r="C165" s="14"/>
      <c r="J165" s="14"/>
      <c r="K165" s="14"/>
      <c r="L165" s="14"/>
      <c r="M165" s="14"/>
      <c r="N165" s="14"/>
      <c r="P165" s="14"/>
      <c r="R165" s="14"/>
      <c r="T165" s="14"/>
    </row>
    <row r="166" ht="15.75" customHeight="1">
      <c r="B166" s="14"/>
      <c r="C166" s="14"/>
      <c r="J166" s="14"/>
      <c r="K166" s="14"/>
      <c r="L166" s="14"/>
      <c r="M166" s="14"/>
      <c r="N166" s="14"/>
      <c r="P166" s="14"/>
      <c r="R166" s="14"/>
      <c r="T166" s="14"/>
    </row>
    <row r="167" ht="15.75" customHeight="1">
      <c r="B167" s="14"/>
      <c r="C167" s="14"/>
      <c r="J167" s="14"/>
      <c r="K167" s="14"/>
      <c r="L167" s="14"/>
      <c r="M167" s="14"/>
      <c r="N167" s="14"/>
      <c r="P167" s="14"/>
      <c r="R167" s="14"/>
      <c r="T167" s="14"/>
    </row>
    <row r="168" ht="15.75" customHeight="1">
      <c r="B168" s="14"/>
      <c r="C168" s="14"/>
      <c r="J168" s="14"/>
      <c r="K168" s="14"/>
      <c r="L168" s="14"/>
      <c r="M168" s="14"/>
      <c r="N168" s="14"/>
      <c r="P168" s="14"/>
      <c r="R168" s="14"/>
      <c r="T168" s="14"/>
    </row>
    <row r="169" ht="15.75" customHeight="1">
      <c r="B169" s="14"/>
      <c r="C169" s="14"/>
      <c r="J169" s="14"/>
      <c r="K169" s="14"/>
      <c r="L169" s="14"/>
      <c r="M169" s="14"/>
      <c r="N169" s="14"/>
      <c r="P169" s="14"/>
      <c r="R169" s="14"/>
      <c r="T169" s="14"/>
    </row>
    <row r="170" ht="15.75" customHeight="1">
      <c r="B170" s="14"/>
      <c r="C170" s="14"/>
      <c r="J170" s="14"/>
      <c r="K170" s="14"/>
      <c r="L170" s="14"/>
      <c r="M170" s="14"/>
      <c r="N170" s="14"/>
      <c r="P170" s="14"/>
      <c r="R170" s="14"/>
      <c r="T170" s="14"/>
    </row>
    <row r="171" ht="15.75" customHeight="1">
      <c r="B171" s="14"/>
      <c r="C171" s="14"/>
      <c r="J171" s="14"/>
      <c r="K171" s="14"/>
      <c r="L171" s="14"/>
      <c r="M171" s="14"/>
      <c r="N171" s="14"/>
      <c r="P171" s="14"/>
      <c r="R171" s="14"/>
      <c r="T171" s="14"/>
    </row>
    <row r="172" ht="15.75" customHeight="1">
      <c r="B172" s="14"/>
      <c r="C172" s="14"/>
      <c r="J172" s="14"/>
      <c r="K172" s="14"/>
      <c r="L172" s="14"/>
      <c r="M172" s="14"/>
      <c r="N172" s="14"/>
      <c r="P172" s="14"/>
      <c r="R172" s="14"/>
      <c r="T172" s="14"/>
    </row>
    <row r="173" ht="15.75" customHeight="1">
      <c r="B173" s="14"/>
      <c r="C173" s="14"/>
      <c r="J173" s="14"/>
      <c r="K173" s="14"/>
      <c r="L173" s="14"/>
      <c r="M173" s="14"/>
      <c r="N173" s="14"/>
      <c r="P173" s="14"/>
      <c r="R173" s="14"/>
      <c r="T173" s="14"/>
    </row>
    <row r="174" ht="15.75" customHeight="1">
      <c r="B174" s="14"/>
      <c r="C174" s="14"/>
      <c r="J174" s="14"/>
      <c r="K174" s="14"/>
      <c r="L174" s="14"/>
      <c r="M174" s="14"/>
      <c r="N174" s="14"/>
      <c r="P174" s="14"/>
      <c r="R174" s="14"/>
      <c r="T174" s="14"/>
    </row>
    <row r="175" ht="15.75" customHeight="1">
      <c r="B175" s="14"/>
      <c r="C175" s="14"/>
      <c r="J175" s="14"/>
      <c r="K175" s="14"/>
      <c r="L175" s="14"/>
      <c r="M175" s="14"/>
      <c r="N175" s="14"/>
      <c r="P175" s="14"/>
      <c r="R175" s="14"/>
      <c r="T175" s="14"/>
    </row>
    <row r="176" ht="15.75" customHeight="1">
      <c r="B176" s="14"/>
      <c r="C176" s="14"/>
      <c r="J176" s="14"/>
      <c r="K176" s="14"/>
      <c r="L176" s="14"/>
      <c r="M176" s="14"/>
      <c r="N176" s="14"/>
      <c r="P176" s="14"/>
      <c r="R176" s="14"/>
      <c r="T176" s="14"/>
    </row>
    <row r="177" ht="15.75" customHeight="1">
      <c r="B177" s="14"/>
      <c r="C177" s="14"/>
      <c r="J177" s="14"/>
      <c r="K177" s="14"/>
      <c r="L177" s="14"/>
      <c r="M177" s="14"/>
      <c r="N177" s="14"/>
      <c r="P177" s="14"/>
      <c r="R177" s="14"/>
      <c r="T177" s="14"/>
    </row>
    <row r="178" ht="15.75" customHeight="1">
      <c r="B178" s="14"/>
      <c r="C178" s="14"/>
      <c r="J178" s="14"/>
      <c r="K178" s="14"/>
      <c r="L178" s="14"/>
      <c r="M178" s="14"/>
      <c r="N178" s="14"/>
      <c r="P178" s="14"/>
      <c r="R178" s="14"/>
      <c r="T178" s="14"/>
    </row>
    <row r="179" ht="15.75" customHeight="1">
      <c r="B179" s="14"/>
      <c r="C179" s="14"/>
      <c r="J179" s="14"/>
      <c r="K179" s="14"/>
      <c r="L179" s="14"/>
      <c r="M179" s="14"/>
      <c r="N179" s="14"/>
      <c r="P179" s="14"/>
      <c r="R179" s="14"/>
      <c r="T179" s="14"/>
    </row>
    <row r="180" ht="15.75" customHeight="1">
      <c r="B180" s="14"/>
      <c r="C180" s="14"/>
      <c r="J180" s="14"/>
      <c r="K180" s="14"/>
      <c r="L180" s="14"/>
      <c r="M180" s="14"/>
      <c r="N180" s="14"/>
      <c r="P180" s="14"/>
      <c r="R180" s="14"/>
      <c r="T180" s="14"/>
    </row>
    <row r="181" ht="15.75" customHeight="1">
      <c r="B181" s="14"/>
      <c r="C181" s="14"/>
      <c r="J181" s="14"/>
      <c r="K181" s="14"/>
      <c r="L181" s="14"/>
      <c r="M181" s="14"/>
      <c r="N181" s="14"/>
      <c r="P181" s="14"/>
      <c r="R181" s="14"/>
      <c r="T181" s="14"/>
    </row>
    <row r="182" ht="15.75" customHeight="1">
      <c r="B182" s="14"/>
      <c r="C182" s="14"/>
      <c r="J182" s="14"/>
      <c r="K182" s="14"/>
      <c r="L182" s="14"/>
      <c r="M182" s="14"/>
      <c r="N182" s="14"/>
      <c r="P182" s="14"/>
      <c r="R182" s="14"/>
      <c r="T182" s="14"/>
    </row>
    <row r="183" ht="15.75" customHeight="1">
      <c r="B183" s="14"/>
      <c r="C183" s="14"/>
      <c r="J183" s="14"/>
      <c r="K183" s="14"/>
      <c r="L183" s="14"/>
      <c r="M183" s="14"/>
      <c r="N183" s="14"/>
      <c r="P183" s="14"/>
      <c r="R183" s="14"/>
      <c r="T183" s="14"/>
    </row>
    <row r="184" ht="15.75" customHeight="1">
      <c r="B184" s="14"/>
      <c r="C184" s="14"/>
      <c r="J184" s="14"/>
      <c r="K184" s="14"/>
      <c r="L184" s="14"/>
      <c r="M184" s="14"/>
      <c r="N184" s="14"/>
      <c r="P184" s="14"/>
      <c r="R184" s="14"/>
      <c r="T184" s="14"/>
    </row>
    <row r="185" ht="15.75" customHeight="1">
      <c r="B185" s="14"/>
      <c r="C185" s="14"/>
      <c r="J185" s="14"/>
      <c r="K185" s="14"/>
      <c r="L185" s="14"/>
      <c r="M185" s="14"/>
      <c r="N185" s="14"/>
      <c r="P185" s="14"/>
      <c r="R185" s="14"/>
      <c r="T185" s="14"/>
    </row>
    <row r="186" ht="15.75" customHeight="1">
      <c r="B186" s="14"/>
      <c r="C186" s="14"/>
      <c r="J186" s="14"/>
      <c r="K186" s="14"/>
      <c r="L186" s="14"/>
      <c r="M186" s="14"/>
      <c r="N186" s="14"/>
      <c r="P186" s="14"/>
      <c r="R186" s="14"/>
      <c r="T186" s="14"/>
    </row>
    <row r="187" ht="15.75" customHeight="1">
      <c r="B187" s="14"/>
      <c r="C187" s="14"/>
      <c r="J187" s="14"/>
      <c r="K187" s="14"/>
      <c r="L187" s="14"/>
      <c r="M187" s="14"/>
      <c r="N187" s="14"/>
      <c r="P187" s="14"/>
      <c r="R187" s="14"/>
      <c r="T187" s="14"/>
    </row>
    <row r="188" ht="15.75" customHeight="1">
      <c r="B188" s="14"/>
      <c r="C188" s="14"/>
      <c r="J188" s="14"/>
      <c r="K188" s="14"/>
      <c r="L188" s="14"/>
      <c r="M188" s="14"/>
      <c r="N188" s="14"/>
      <c r="P188" s="14"/>
      <c r="R188" s="14"/>
      <c r="T188" s="14"/>
    </row>
    <row r="189" ht="15.75" customHeight="1">
      <c r="B189" s="14"/>
      <c r="C189" s="14"/>
      <c r="J189" s="14"/>
      <c r="K189" s="14"/>
      <c r="L189" s="14"/>
      <c r="M189" s="14"/>
      <c r="N189" s="14"/>
      <c r="P189" s="14"/>
      <c r="R189" s="14"/>
      <c r="T189" s="14"/>
    </row>
    <row r="190" ht="15.75" customHeight="1">
      <c r="B190" s="14"/>
      <c r="C190" s="14"/>
      <c r="J190" s="14"/>
      <c r="K190" s="14"/>
      <c r="L190" s="14"/>
      <c r="M190" s="14"/>
      <c r="N190" s="14"/>
      <c r="P190" s="14"/>
      <c r="R190" s="14"/>
      <c r="T190" s="14"/>
    </row>
    <row r="191" ht="15.75" customHeight="1">
      <c r="B191" s="14"/>
      <c r="C191" s="14"/>
      <c r="J191" s="14"/>
      <c r="K191" s="14"/>
      <c r="L191" s="14"/>
      <c r="M191" s="14"/>
      <c r="N191" s="14"/>
      <c r="P191" s="14"/>
      <c r="R191" s="14"/>
      <c r="T191" s="14"/>
    </row>
    <row r="192" ht="15.75" customHeight="1">
      <c r="B192" s="14"/>
      <c r="C192" s="14"/>
      <c r="J192" s="14"/>
      <c r="K192" s="14"/>
      <c r="L192" s="14"/>
      <c r="M192" s="14"/>
      <c r="N192" s="14"/>
      <c r="P192" s="14"/>
      <c r="R192" s="14"/>
      <c r="T192" s="14"/>
    </row>
    <row r="193" ht="15.75" customHeight="1">
      <c r="B193" s="14"/>
      <c r="C193" s="14"/>
      <c r="J193" s="14"/>
      <c r="K193" s="14"/>
      <c r="L193" s="14"/>
      <c r="M193" s="14"/>
      <c r="N193" s="14"/>
      <c r="P193" s="14"/>
      <c r="R193" s="14"/>
      <c r="T193" s="14"/>
    </row>
    <row r="194" ht="15.75" customHeight="1">
      <c r="B194" s="14"/>
      <c r="C194" s="14"/>
      <c r="J194" s="14"/>
      <c r="K194" s="14"/>
      <c r="L194" s="14"/>
      <c r="M194" s="14"/>
      <c r="N194" s="14"/>
      <c r="P194" s="14"/>
      <c r="R194" s="14"/>
      <c r="T194" s="14"/>
    </row>
    <row r="195" ht="15.75" customHeight="1">
      <c r="B195" s="14"/>
      <c r="C195" s="14"/>
      <c r="J195" s="14"/>
      <c r="K195" s="14"/>
      <c r="L195" s="14"/>
      <c r="M195" s="14"/>
      <c r="N195" s="14"/>
      <c r="P195" s="14"/>
      <c r="R195" s="14"/>
      <c r="T195" s="14"/>
    </row>
    <row r="196" ht="15.75" customHeight="1">
      <c r="B196" s="14"/>
      <c r="C196" s="14"/>
      <c r="J196" s="14"/>
      <c r="K196" s="14"/>
      <c r="L196" s="14"/>
      <c r="M196" s="14"/>
      <c r="N196" s="14"/>
      <c r="P196" s="14"/>
      <c r="R196" s="14"/>
      <c r="T196" s="14"/>
    </row>
    <row r="197" ht="15.75" customHeight="1">
      <c r="B197" s="14"/>
      <c r="C197" s="14"/>
      <c r="J197" s="14"/>
      <c r="K197" s="14"/>
      <c r="L197" s="14"/>
      <c r="M197" s="14"/>
      <c r="N197" s="14"/>
      <c r="P197" s="14"/>
      <c r="R197" s="14"/>
      <c r="T197" s="14"/>
    </row>
    <row r="198" ht="15.75" customHeight="1">
      <c r="B198" s="14"/>
      <c r="C198" s="14"/>
      <c r="J198" s="14"/>
      <c r="K198" s="14"/>
      <c r="L198" s="14"/>
      <c r="M198" s="14"/>
      <c r="N198" s="14"/>
      <c r="P198" s="14"/>
      <c r="R198" s="14"/>
      <c r="T198" s="14"/>
    </row>
    <row r="199" ht="15.75" customHeight="1">
      <c r="B199" s="14"/>
      <c r="C199" s="14"/>
      <c r="J199" s="14"/>
      <c r="K199" s="14"/>
      <c r="L199" s="14"/>
      <c r="M199" s="14"/>
      <c r="N199" s="14"/>
      <c r="P199" s="14"/>
      <c r="R199" s="14"/>
      <c r="T199" s="14"/>
    </row>
    <row r="200" ht="15.75" customHeight="1">
      <c r="B200" s="14"/>
      <c r="C200" s="14"/>
      <c r="J200" s="14"/>
      <c r="K200" s="14"/>
      <c r="L200" s="14"/>
      <c r="M200" s="14"/>
      <c r="N200" s="14"/>
      <c r="P200" s="14"/>
      <c r="R200" s="14"/>
      <c r="T200" s="14"/>
    </row>
    <row r="201" ht="15.75" customHeight="1">
      <c r="B201" s="14"/>
      <c r="C201" s="14"/>
      <c r="J201" s="14"/>
      <c r="K201" s="14"/>
      <c r="L201" s="14"/>
      <c r="M201" s="14"/>
      <c r="N201" s="14"/>
      <c r="P201" s="14"/>
      <c r="R201" s="14"/>
      <c r="T201" s="14"/>
    </row>
    <row r="202" ht="15.75" customHeight="1">
      <c r="B202" s="14"/>
      <c r="C202" s="14"/>
      <c r="J202" s="14"/>
      <c r="K202" s="14"/>
      <c r="L202" s="14"/>
      <c r="M202" s="14"/>
      <c r="N202" s="14"/>
      <c r="P202" s="14"/>
      <c r="R202" s="14"/>
      <c r="T202" s="14"/>
    </row>
    <row r="203" ht="15.75" customHeight="1">
      <c r="B203" s="14"/>
      <c r="C203" s="14"/>
      <c r="J203" s="14"/>
      <c r="K203" s="14"/>
      <c r="L203" s="14"/>
      <c r="M203" s="14"/>
      <c r="N203" s="14"/>
      <c r="P203" s="14"/>
      <c r="R203" s="14"/>
      <c r="T203" s="14"/>
    </row>
    <row r="204" ht="15.75" customHeight="1">
      <c r="B204" s="14"/>
      <c r="C204" s="14"/>
      <c r="J204" s="14"/>
      <c r="K204" s="14"/>
      <c r="L204" s="14"/>
      <c r="M204" s="14"/>
      <c r="N204" s="14"/>
      <c r="P204" s="14"/>
      <c r="R204" s="14"/>
      <c r="T204" s="14"/>
    </row>
    <row r="205" ht="15.75" customHeight="1">
      <c r="B205" s="14"/>
      <c r="C205" s="14"/>
      <c r="J205" s="14"/>
      <c r="K205" s="14"/>
      <c r="L205" s="14"/>
      <c r="M205" s="14"/>
      <c r="N205" s="14"/>
      <c r="P205" s="14"/>
      <c r="R205" s="14"/>
      <c r="T205" s="14"/>
    </row>
    <row r="206" ht="15.75" customHeight="1">
      <c r="B206" s="14"/>
      <c r="C206" s="14"/>
      <c r="J206" s="14"/>
      <c r="K206" s="14"/>
      <c r="L206" s="14"/>
      <c r="M206" s="14"/>
      <c r="N206" s="14"/>
      <c r="P206" s="14"/>
      <c r="R206" s="14"/>
      <c r="T206" s="14"/>
    </row>
    <row r="207" ht="15.75" customHeight="1">
      <c r="B207" s="14"/>
      <c r="C207" s="14"/>
      <c r="J207" s="14"/>
      <c r="K207" s="14"/>
      <c r="L207" s="14"/>
      <c r="M207" s="14"/>
      <c r="N207" s="14"/>
      <c r="P207" s="14"/>
      <c r="R207" s="14"/>
      <c r="T207" s="14"/>
    </row>
    <row r="208" ht="15.75" customHeight="1">
      <c r="B208" s="14"/>
      <c r="C208" s="14"/>
      <c r="J208" s="14"/>
      <c r="K208" s="14"/>
      <c r="L208" s="14"/>
      <c r="M208" s="14"/>
      <c r="N208" s="14"/>
      <c r="P208" s="14"/>
      <c r="R208" s="14"/>
      <c r="T208" s="14"/>
    </row>
    <row r="209" ht="15.75" customHeight="1">
      <c r="B209" s="14"/>
      <c r="C209" s="14"/>
      <c r="J209" s="14"/>
      <c r="K209" s="14"/>
      <c r="L209" s="14"/>
      <c r="M209" s="14"/>
      <c r="N209" s="14"/>
      <c r="P209" s="14"/>
      <c r="R209" s="14"/>
      <c r="T209" s="14"/>
    </row>
    <row r="210" ht="15.75" customHeight="1">
      <c r="B210" s="14"/>
      <c r="C210" s="14"/>
      <c r="J210" s="14"/>
      <c r="K210" s="14"/>
      <c r="L210" s="14"/>
      <c r="M210" s="14"/>
      <c r="N210" s="14"/>
      <c r="P210" s="14"/>
      <c r="R210" s="14"/>
      <c r="T210" s="14"/>
    </row>
    <row r="211" ht="15.75" customHeight="1">
      <c r="B211" s="14"/>
      <c r="C211" s="14"/>
      <c r="J211" s="14"/>
      <c r="K211" s="14"/>
      <c r="L211" s="14"/>
      <c r="M211" s="14"/>
      <c r="N211" s="14"/>
      <c r="P211" s="14"/>
      <c r="R211" s="14"/>
      <c r="T211" s="14"/>
    </row>
    <row r="212" ht="15.75" customHeight="1">
      <c r="B212" s="14"/>
      <c r="C212" s="14"/>
      <c r="J212" s="14"/>
      <c r="K212" s="14"/>
      <c r="L212" s="14"/>
      <c r="M212" s="14"/>
      <c r="N212" s="14"/>
      <c r="P212" s="14"/>
      <c r="R212" s="14"/>
      <c r="T212" s="14"/>
    </row>
    <row r="213" ht="15.75" customHeight="1">
      <c r="B213" s="14"/>
      <c r="C213" s="14"/>
      <c r="J213" s="14"/>
      <c r="K213" s="14"/>
      <c r="L213" s="14"/>
      <c r="M213" s="14"/>
      <c r="N213" s="14"/>
      <c r="P213" s="14"/>
      <c r="R213" s="14"/>
      <c r="T213" s="14"/>
    </row>
    <row r="214" ht="15.75" customHeight="1">
      <c r="B214" s="14"/>
      <c r="C214" s="14"/>
      <c r="J214" s="14"/>
      <c r="K214" s="14"/>
      <c r="L214" s="14"/>
      <c r="M214" s="14"/>
      <c r="N214" s="14"/>
      <c r="P214" s="14"/>
      <c r="R214" s="14"/>
      <c r="T214" s="14"/>
    </row>
    <row r="215" ht="15.75" customHeight="1">
      <c r="B215" s="14"/>
      <c r="C215" s="14"/>
      <c r="J215" s="14"/>
      <c r="K215" s="14"/>
      <c r="L215" s="14"/>
      <c r="M215" s="14"/>
      <c r="N215" s="14"/>
      <c r="P215" s="14"/>
      <c r="R215" s="14"/>
      <c r="T215" s="14"/>
    </row>
    <row r="216" ht="15.75" customHeight="1">
      <c r="B216" s="14"/>
      <c r="C216" s="14"/>
      <c r="J216" s="14"/>
      <c r="K216" s="14"/>
      <c r="L216" s="14"/>
      <c r="M216" s="14"/>
      <c r="N216" s="14"/>
      <c r="P216" s="14"/>
      <c r="R216" s="14"/>
      <c r="T216" s="14"/>
    </row>
    <row r="217" ht="15.75" customHeight="1">
      <c r="B217" s="14"/>
      <c r="C217" s="14"/>
      <c r="J217" s="14"/>
      <c r="K217" s="14"/>
      <c r="L217" s="14"/>
      <c r="M217" s="14"/>
      <c r="N217" s="14"/>
      <c r="P217" s="14"/>
      <c r="R217" s="14"/>
      <c r="T217" s="14"/>
    </row>
    <row r="218" ht="15.75" customHeight="1">
      <c r="B218" s="14"/>
      <c r="C218" s="14"/>
      <c r="J218" s="14"/>
      <c r="K218" s="14"/>
      <c r="L218" s="14"/>
      <c r="M218" s="14"/>
      <c r="N218" s="14"/>
      <c r="P218" s="14"/>
      <c r="R218" s="14"/>
      <c r="T218" s="14"/>
    </row>
    <row r="219" ht="15.75" customHeight="1">
      <c r="B219" s="14"/>
      <c r="C219" s="14"/>
      <c r="J219" s="14"/>
      <c r="K219" s="14"/>
      <c r="L219" s="14"/>
      <c r="M219" s="14"/>
      <c r="N219" s="14"/>
      <c r="P219" s="14"/>
      <c r="R219" s="14"/>
      <c r="T219" s="14"/>
    </row>
    <row r="220" ht="15.75" customHeight="1">
      <c r="B220" s="14"/>
      <c r="C220" s="14"/>
      <c r="J220" s="14"/>
      <c r="K220" s="14"/>
      <c r="L220" s="14"/>
      <c r="M220" s="14"/>
      <c r="N220" s="14"/>
      <c r="P220" s="14"/>
      <c r="R220" s="14"/>
      <c r="T220" s="14"/>
    </row>
    <row r="221" ht="15.75" customHeight="1">
      <c r="B221" s="14"/>
      <c r="C221" s="14"/>
      <c r="J221" s="14"/>
      <c r="K221" s="14"/>
      <c r="L221" s="14"/>
      <c r="M221" s="14"/>
      <c r="N221" s="14"/>
      <c r="P221" s="14"/>
      <c r="R221" s="14"/>
      <c r="T221" s="14"/>
    </row>
    <row r="222" ht="15.75" customHeight="1">
      <c r="B222" s="14"/>
      <c r="C222" s="14"/>
      <c r="J222" s="14"/>
      <c r="K222" s="14"/>
      <c r="L222" s="14"/>
      <c r="M222" s="14"/>
      <c r="N222" s="14"/>
      <c r="P222" s="14"/>
      <c r="R222" s="14"/>
      <c r="T222" s="14"/>
    </row>
    <row r="223" ht="15.75" customHeight="1">
      <c r="B223" s="14"/>
      <c r="C223" s="14"/>
      <c r="J223" s="14"/>
      <c r="K223" s="14"/>
      <c r="L223" s="14"/>
      <c r="M223" s="14"/>
      <c r="N223" s="14"/>
      <c r="P223" s="14"/>
      <c r="R223" s="14"/>
      <c r="T223" s="14"/>
    </row>
    <row r="224" ht="15.75" customHeight="1">
      <c r="B224" s="14"/>
      <c r="C224" s="14"/>
      <c r="J224" s="14"/>
      <c r="K224" s="14"/>
      <c r="L224" s="14"/>
      <c r="M224" s="14"/>
      <c r="N224" s="14"/>
      <c r="P224" s="14"/>
      <c r="R224" s="14"/>
      <c r="T224" s="14"/>
    </row>
    <row r="225" ht="15.75" customHeight="1">
      <c r="B225" s="14"/>
      <c r="C225" s="14"/>
      <c r="J225" s="14"/>
      <c r="K225" s="14"/>
      <c r="L225" s="14"/>
      <c r="M225" s="14"/>
      <c r="N225" s="14"/>
      <c r="P225" s="14"/>
      <c r="R225" s="14"/>
      <c r="T225" s="14"/>
    </row>
    <row r="226" ht="15.75" customHeight="1">
      <c r="B226" s="14"/>
      <c r="C226" s="14"/>
      <c r="J226" s="14"/>
      <c r="K226" s="14"/>
      <c r="L226" s="14"/>
      <c r="M226" s="14"/>
      <c r="N226" s="14"/>
      <c r="P226" s="14"/>
      <c r="R226" s="14"/>
      <c r="T226" s="14"/>
    </row>
    <row r="227" ht="15.75" customHeight="1">
      <c r="B227" s="14"/>
      <c r="C227" s="14"/>
      <c r="J227" s="14"/>
      <c r="K227" s="14"/>
      <c r="L227" s="14"/>
      <c r="M227" s="14"/>
      <c r="N227" s="14"/>
      <c r="P227" s="14"/>
      <c r="R227" s="14"/>
      <c r="T227" s="14"/>
    </row>
    <row r="228" ht="15.75" customHeight="1">
      <c r="B228" s="14"/>
      <c r="C228" s="14"/>
      <c r="J228" s="14"/>
      <c r="K228" s="14"/>
      <c r="L228" s="14"/>
      <c r="M228" s="14"/>
      <c r="N228" s="14"/>
      <c r="P228" s="14"/>
      <c r="R228" s="14"/>
      <c r="T228" s="14"/>
    </row>
    <row r="229" ht="15.75" customHeight="1">
      <c r="B229" s="14"/>
      <c r="C229" s="14"/>
      <c r="J229" s="14"/>
      <c r="K229" s="14"/>
      <c r="L229" s="14"/>
      <c r="M229" s="14"/>
      <c r="N229" s="14"/>
      <c r="P229" s="14"/>
      <c r="R229" s="14"/>
      <c r="T229" s="14"/>
    </row>
    <row r="230" ht="15.75" customHeight="1">
      <c r="B230" s="14"/>
      <c r="C230" s="14"/>
      <c r="J230" s="14"/>
      <c r="K230" s="14"/>
      <c r="L230" s="14"/>
      <c r="M230" s="14"/>
      <c r="N230" s="14"/>
      <c r="P230" s="14"/>
      <c r="R230" s="14"/>
      <c r="T230" s="14"/>
    </row>
    <row r="231" ht="15.75" customHeight="1">
      <c r="B231" s="14"/>
      <c r="C231" s="14"/>
      <c r="J231" s="14"/>
      <c r="K231" s="14"/>
      <c r="L231" s="14"/>
      <c r="M231" s="14"/>
      <c r="N231" s="14"/>
      <c r="P231" s="14"/>
      <c r="R231" s="14"/>
      <c r="T231" s="14"/>
    </row>
    <row r="232" ht="15.75" customHeight="1">
      <c r="B232" s="14"/>
      <c r="C232" s="14"/>
      <c r="J232" s="14"/>
      <c r="K232" s="14"/>
      <c r="L232" s="14"/>
      <c r="M232" s="14"/>
      <c r="N232" s="14"/>
      <c r="P232" s="14"/>
      <c r="R232" s="14"/>
      <c r="T232" s="14"/>
    </row>
    <row r="233" ht="15.75" customHeight="1">
      <c r="B233" s="14"/>
      <c r="C233" s="14"/>
      <c r="J233" s="14"/>
      <c r="K233" s="14"/>
      <c r="L233" s="14"/>
      <c r="M233" s="14"/>
      <c r="N233" s="14"/>
      <c r="P233" s="14"/>
      <c r="R233" s="14"/>
      <c r="T233" s="14"/>
    </row>
    <row r="234" ht="15.75" customHeight="1">
      <c r="B234" s="14"/>
      <c r="C234" s="14"/>
      <c r="J234" s="14"/>
      <c r="K234" s="14"/>
      <c r="L234" s="14"/>
      <c r="M234" s="14"/>
      <c r="N234" s="14"/>
      <c r="P234" s="14"/>
      <c r="R234" s="14"/>
      <c r="T234" s="14"/>
    </row>
    <row r="235" ht="15.75" customHeight="1">
      <c r="B235" s="14"/>
      <c r="C235" s="14"/>
      <c r="J235" s="14"/>
      <c r="K235" s="14"/>
      <c r="L235" s="14"/>
      <c r="M235" s="14"/>
      <c r="N235" s="14"/>
      <c r="P235" s="14"/>
      <c r="R235" s="14"/>
      <c r="T235" s="14"/>
    </row>
    <row r="236" ht="15.75" customHeight="1">
      <c r="B236" s="14"/>
      <c r="C236" s="14"/>
      <c r="J236" s="14"/>
      <c r="K236" s="14"/>
      <c r="L236" s="14"/>
      <c r="M236" s="14"/>
      <c r="N236" s="14"/>
      <c r="P236" s="14"/>
      <c r="R236" s="14"/>
      <c r="T236" s="14"/>
    </row>
    <row r="237" ht="15.75" customHeight="1">
      <c r="B237" s="14"/>
      <c r="C237" s="14"/>
      <c r="J237" s="14"/>
      <c r="K237" s="14"/>
      <c r="L237" s="14"/>
      <c r="M237" s="14"/>
      <c r="N237" s="14"/>
      <c r="P237" s="14"/>
      <c r="R237" s="14"/>
      <c r="T237" s="14"/>
    </row>
    <row r="238" ht="15.75" customHeight="1">
      <c r="B238" s="14"/>
      <c r="C238" s="14"/>
      <c r="J238" s="14"/>
      <c r="K238" s="14"/>
      <c r="L238" s="14"/>
      <c r="M238" s="14"/>
      <c r="N238" s="14"/>
      <c r="P238" s="14"/>
      <c r="R238" s="14"/>
      <c r="T238" s="14"/>
    </row>
    <row r="239" ht="15.75" customHeight="1">
      <c r="B239" s="14"/>
      <c r="C239" s="14"/>
      <c r="J239" s="14"/>
      <c r="K239" s="14"/>
      <c r="L239" s="14"/>
      <c r="M239" s="14"/>
      <c r="N239" s="14"/>
      <c r="P239" s="14"/>
      <c r="R239" s="14"/>
      <c r="T239" s="14"/>
    </row>
    <row r="240" ht="15.75" customHeight="1">
      <c r="B240" s="14"/>
      <c r="C240" s="14"/>
      <c r="J240" s="14"/>
      <c r="K240" s="14"/>
      <c r="L240" s="14"/>
      <c r="M240" s="14"/>
      <c r="N240" s="14"/>
      <c r="P240" s="14"/>
      <c r="R240" s="14"/>
      <c r="T240" s="14"/>
    </row>
    <row r="241" ht="15.75" customHeight="1">
      <c r="B241" s="14"/>
      <c r="C241" s="14"/>
      <c r="J241" s="14"/>
      <c r="K241" s="14"/>
      <c r="L241" s="14"/>
      <c r="M241" s="14"/>
      <c r="N241" s="14"/>
      <c r="P241" s="14"/>
      <c r="R241" s="14"/>
      <c r="T241" s="14"/>
    </row>
    <row r="242" ht="15.75" customHeight="1">
      <c r="B242" s="14"/>
      <c r="C242" s="14"/>
      <c r="J242" s="14"/>
      <c r="K242" s="14"/>
      <c r="L242" s="14"/>
      <c r="M242" s="14"/>
      <c r="N242" s="14"/>
      <c r="P242" s="14"/>
      <c r="R242" s="14"/>
      <c r="T242" s="14"/>
    </row>
    <row r="243" ht="15.75" customHeight="1">
      <c r="B243" s="14"/>
      <c r="C243" s="14"/>
      <c r="J243" s="14"/>
      <c r="K243" s="14"/>
      <c r="L243" s="14"/>
      <c r="M243" s="14"/>
      <c r="N243" s="14"/>
      <c r="P243" s="14"/>
      <c r="R243" s="14"/>
      <c r="T243" s="14"/>
    </row>
    <row r="244" ht="15.75" customHeight="1">
      <c r="B244" s="14"/>
      <c r="C244" s="14"/>
      <c r="J244" s="14"/>
      <c r="K244" s="14"/>
      <c r="L244" s="14"/>
      <c r="M244" s="14"/>
      <c r="N244" s="14"/>
      <c r="P244" s="14"/>
      <c r="R244" s="14"/>
      <c r="T244" s="14"/>
    </row>
    <row r="245" ht="15.75" customHeight="1">
      <c r="B245" s="14"/>
      <c r="C245" s="14"/>
      <c r="J245" s="14"/>
      <c r="K245" s="14"/>
      <c r="L245" s="14"/>
      <c r="M245" s="14"/>
      <c r="N245" s="14"/>
      <c r="P245" s="14"/>
      <c r="R245" s="14"/>
      <c r="T245" s="14"/>
    </row>
    <row r="246" ht="15.75" customHeight="1">
      <c r="B246" s="14"/>
      <c r="C246" s="14"/>
      <c r="J246" s="14"/>
      <c r="K246" s="14"/>
      <c r="L246" s="14"/>
      <c r="M246" s="14"/>
      <c r="N246" s="14"/>
      <c r="P246" s="14"/>
      <c r="R246" s="14"/>
      <c r="T246" s="14"/>
    </row>
    <row r="247" ht="15.75" customHeight="1">
      <c r="B247" s="14"/>
      <c r="C247" s="14"/>
      <c r="J247" s="14"/>
      <c r="K247" s="14"/>
      <c r="L247" s="14"/>
      <c r="M247" s="14"/>
      <c r="N247" s="14"/>
      <c r="P247" s="14"/>
      <c r="R247" s="14"/>
      <c r="T247" s="14"/>
    </row>
    <row r="248" ht="15.75" customHeight="1">
      <c r="B248" s="14"/>
      <c r="C248" s="14"/>
      <c r="J248" s="14"/>
      <c r="K248" s="14"/>
      <c r="L248" s="14"/>
      <c r="M248" s="14"/>
      <c r="N248" s="14"/>
      <c r="P248" s="14"/>
      <c r="R248" s="14"/>
      <c r="T248" s="14"/>
    </row>
    <row r="249" ht="15.75" customHeight="1">
      <c r="B249" s="14"/>
      <c r="C249" s="14"/>
      <c r="J249" s="14"/>
      <c r="K249" s="14"/>
      <c r="L249" s="14"/>
      <c r="M249" s="14"/>
      <c r="N249" s="14"/>
      <c r="P249" s="14"/>
      <c r="R249" s="14"/>
      <c r="T249" s="14"/>
    </row>
    <row r="250" ht="15.75" customHeight="1">
      <c r="B250" s="14"/>
      <c r="C250" s="14"/>
      <c r="J250" s="14"/>
      <c r="K250" s="14"/>
      <c r="L250" s="14"/>
      <c r="M250" s="14"/>
      <c r="N250" s="14"/>
      <c r="P250" s="14"/>
      <c r="R250" s="14"/>
      <c r="T250" s="14"/>
    </row>
    <row r="251" ht="15.75" customHeight="1">
      <c r="B251" s="14"/>
      <c r="C251" s="14"/>
      <c r="J251" s="14"/>
      <c r="K251" s="14"/>
      <c r="L251" s="14"/>
      <c r="M251" s="14"/>
      <c r="N251" s="14"/>
      <c r="P251" s="14"/>
      <c r="R251" s="14"/>
      <c r="T251" s="14"/>
    </row>
    <row r="252" ht="15.75" customHeight="1">
      <c r="B252" s="14"/>
      <c r="C252" s="14"/>
      <c r="J252" s="14"/>
      <c r="K252" s="14"/>
      <c r="L252" s="14"/>
      <c r="M252" s="14"/>
      <c r="N252" s="14"/>
      <c r="P252" s="14"/>
      <c r="R252" s="14"/>
      <c r="T252" s="14"/>
    </row>
    <row r="253" ht="15.75" customHeight="1">
      <c r="B253" s="14"/>
      <c r="C253" s="14"/>
      <c r="J253" s="14"/>
      <c r="K253" s="14"/>
      <c r="L253" s="14"/>
      <c r="M253" s="14"/>
      <c r="N253" s="14"/>
      <c r="P253" s="14"/>
      <c r="R253" s="14"/>
      <c r="T253" s="14"/>
    </row>
    <row r="254" ht="15.75" customHeight="1">
      <c r="B254" s="14"/>
      <c r="C254" s="14"/>
      <c r="J254" s="14"/>
      <c r="K254" s="14"/>
      <c r="L254" s="14"/>
      <c r="M254" s="14"/>
      <c r="N254" s="14"/>
      <c r="P254" s="14"/>
      <c r="R254" s="14"/>
      <c r="T254" s="14"/>
    </row>
    <row r="255" ht="15.75" customHeight="1">
      <c r="B255" s="14"/>
      <c r="C255" s="14"/>
      <c r="J255" s="14"/>
      <c r="K255" s="14"/>
      <c r="L255" s="14"/>
      <c r="M255" s="14"/>
      <c r="N255" s="14"/>
      <c r="P255" s="14"/>
      <c r="R255" s="14"/>
      <c r="T255" s="14"/>
    </row>
    <row r="256" ht="15.75" customHeight="1">
      <c r="B256" s="14"/>
      <c r="C256" s="14"/>
      <c r="J256" s="14"/>
      <c r="K256" s="14"/>
      <c r="L256" s="14"/>
      <c r="M256" s="14"/>
      <c r="N256" s="14"/>
      <c r="P256" s="14"/>
      <c r="R256" s="14"/>
      <c r="T256" s="14"/>
    </row>
    <row r="257" ht="15.75" customHeight="1">
      <c r="B257" s="14"/>
      <c r="C257" s="14"/>
      <c r="J257" s="14"/>
      <c r="K257" s="14"/>
      <c r="L257" s="14"/>
      <c r="M257" s="14"/>
      <c r="N257" s="14"/>
      <c r="P257" s="14"/>
      <c r="R257" s="14"/>
      <c r="T257" s="14"/>
    </row>
    <row r="258" ht="15.75" customHeight="1">
      <c r="B258" s="14"/>
      <c r="C258" s="14"/>
      <c r="J258" s="14"/>
      <c r="K258" s="14"/>
      <c r="L258" s="14"/>
      <c r="M258" s="14"/>
      <c r="N258" s="14"/>
      <c r="P258" s="14"/>
      <c r="R258" s="14"/>
      <c r="T258" s="14"/>
    </row>
    <row r="259" ht="15.75" customHeight="1">
      <c r="B259" s="14"/>
      <c r="C259" s="14"/>
      <c r="J259" s="14"/>
      <c r="K259" s="14"/>
      <c r="L259" s="14"/>
      <c r="M259" s="14"/>
      <c r="N259" s="14"/>
      <c r="P259" s="14"/>
      <c r="R259" s="14"/>
      <c r="T259" s="14"/>
    </row>
    <row r="260" ht="15.75" customHeight="1">
      <c r="B260" s="14"/>
      <c r="C260" s="14"/>
      <c r="J260" s="14"/>
      <c r="K260" s="14"/>
      <c r="L260" s="14"/>
      <c r="M260" s="14"/>
      <c r="N260" s="14"/>
      <c r="P260" s="14"/>
      <c r="R260" s="14"/>
      <c r="T260" s="14"/>
    </row>
    <row r="261" ht="15.75" customHeight="1">
      <c r="B261" s="14"/>
      <c r="C261" s="14"/>
      <c r="J261" s="14"/>
      <c r="K261" s="14"/>
      <c r="L261" s="14"/>
      <c r="M261" s="14"/>
      <c r="N261" s="14"/>
      <c r="P261" s="14"/>
      <c r="R261" s="14"/>
      <c r="T261" s="14"/>
    </row>
    <row r="262" ht="15.75" customHeight="1">
      <c r="B262" s="14"/>
      <c r="C262" s="14"/>
      <c r="J262" s="14"/>
      <c r="K262" s="14"/>
      <c r="L262" s="14"/>
      <c r="M262" s="14"/>
      <c r="N262" s="14"/>
      <c r="P262" s="14"/>
      <c r="R262" s="14"/>
      <c r="T262" s="14"/>
    </row>
    <row r="263" ht="15.75" customHeight="1">
      <c r="B263" s="14"/>
      <c r="C263" s="14"/>
      <c r="J263" s="14"/>
      <c r="K263" s="14"/>
      <c r="L263" s="14"/>
      <c r="M263" s="14"/>
      <c r="N263" s="14"/>
      <c r="P263" s="14"/>
      <c r="R263" s="14"/>
      <c r="T263" s="14"/>
    </row>
    <row r="264" ht="15.75" customHeight="1">
      <c r="B264" s="14"/>
      <c r="C264" s="14"/>
      <c r="J264" s="14"/>
      <c r="K264" s="14"/>
      <c r="L264" s="14"/>
      <c r="M264" s="14"/>
      <c r="N264" s="14"/>
      <c r="P264" s="14"/>
      <c r="R264" s="14"/>
      <c r="T264" s="14"/>
    </row>
    <row r="265" ht="15.75" customHeight="1">
      <c r="B265" s="14"/>
      <c r="C265" s="14"/>
      <c r="J265" s="14"/>
      <c r="K265" s="14"/>
      <c r="L265" s="14"/>
      <c r="M265" s="14"/>
      <c r="N265" s="14"/>
      <c r="P265" s="14"/>
      <c r="R265" s="14"/>
      <c r="T265" s="14"/>
    </row>
    <row r="266" ht="15.75" customHeight="1">
      <c r="B266" s="14"/>
      <c r="C266" s="14"/>
      <c r="J266" s="14"/>
      <c r="K266" s="14"/>
      <c r="L266" s="14"/>
      <c r="M266" s="14"/>
      <c r="N266" s="14"/>
      <c r="P266" s="14"/>
      <c r="R266" s="14"/>
      <c r="T266" s="14"/>
    </row>
    <row r="267" ht="15.75" customHeight="1">
      <c r="B267" s="14"/>
      <c r="C267" s="14"/>
      <c r="J267" s="14"/>
      <c r="K267" s="14"/>
      <c r="L267" s="14"/>
      <c r="M267" s="14"/>
      <c r="N267" s="14"/>
      <c r="P267" s="14"/>
      <c r="R267" s="14"/>
      <c r="T267" s="14"/>
    </row>
    <row r="268" ht="15.75" customHeight="1">
      <c r="B268" s="14"/>
      <c r="C268" s="14"/>
      <c r="J268" s="14"/>
      <c r="K268" s="14"/>
      <c r="L268" s="14"/>
      <c r="M268" s="14"/>
      <c r="N268" s="14"/>
      <c r="P268" s="14"/>
      <c r="R268" s="14"/>
      <c r="T268" s="14"/>
    </row>
    <row r="269" ht="15.75" customHeight="1">
      <c r="B269" s="14"/>
      <c r="C269" s="14"/>
      <c r="J269" s="14"/>
      <c r="K269" s="14"/>
      <c r="L269" s="14"/>
      <c r="M269" s="14"/>
      <c r="N269" s="14"/>
      <c r="P269" s="14"/>
      <c r="R269" s="14"/>
      <c r="T269" s="14"/>
    </row>
    <row r="270" ht="15.75" customHeight="1">
      <c r="B270" s="14"/>
      <c r="C270" s="14"/>
      <c r="J270" s="14"/>
      <c r="K270" s="14"/>
      <c r="L270" s="14"/>
      <c r="M270" s="14"/>
      <c r="N270" s="14"/>
      <c r="P270" s="14"/>
      <c r="R270" s="14"/>
      <c r="T270" s="14"/>
    </row>
    <row r="271" ht="15.75" customHeight="1">
      <c r="B271" s="14"/>
      <c r="C271" s="14"/>
      <c r="J271" s="14"/>
      <c r="K271" s="14"/>
      <c r="L271" s="14"/>
      <c r="M271" s="14"/>
      <c r="N271" s="14"/>
      <c r="P271" s="14"/>
      <c r="R271" s="14"/>
      <c r="T271" s="14"/>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442</v>
      </c>
      <c r="B1" s="1" t="s">
        <v>274</v>
      </c>
      <c r="C1" s="1" t="s">
        <v>275</v>
      </c>
      <c r="D1" s="1" t="s">
        <v>24</v>
      </c>
      <c r="E1" s="1" t="s">
        <v>28</v>
      </c>
      <c r="F1" s="1" t="s">
        <v>447</v>
      </c>
      <c r="G1" s="1" t="s">
        <v>27</v>
      </c>
    </row>
    <row r="2" ht="15.75" customHeight="1">
      <c r="A2" s="1" t="str">
        <f>Site14!$A$1</f>
        <v>Site 14</v>
      </c>
      <c r="B2" s="1">
        <f>Site14!C20</f>
        <v>68.40348</v>
      </c>
      <c r="C2" s="1">
        <f>Site14!D20</f>
        <v>134.04842</v>
      </c>
      <c r="D2" s="1" t="str">
        <f>Site14!A20</f>
        <v>Core 1</v>
      </c>
      <c r="E2" s="1">
        <f>Site14!B20</f>
        <v>6.3</v>
      </c>
    </row>
    <row r="3" ht="15.75" customHeight="1">
      <c r="A3" s="1" t="str">
        <f>Site14!$A$1</f>
        <v>Site 14</v>
      </c>
      <c r="B3" s="1">
        <f>Site14!C21</f>
        <v>68.40385</v>
      </c>
      <c r="C3" s="1">
        <f>Site14!D21</f>
        <v>134.04912</v>
      </c>
      <c r="D3" s="1" t="str">
        <f>Site14!A21</f>
        <v>Core 2</v>
      </c>
      <c r="E3" s="1">
        <f>Site14!B21</f>
        <v>2.5</v>
      </c>
    </row>
    <row r="4" ht="15.75" customHeight="1">
      <c r="A4" s="1" t="str">
        <f>Site14!$A$1</f>
        <v>Site 14</v>
      </c>
      <c r="B4" s="1">
        <f>Site14!C22</f>
        <v>68.40405</v>
      </c>
      <c r="C4" s="1">
        <f>Site14!D22</f>
        <v>134.04933</v>
      </c>
      <c r="D4" s="1" t="str">
        <f>Site14!A22</f>
        <v>Core 3</v>
      </c>
      <c r="E4" s="1">
        <f>Site14!B22</f>
        <v>1.5</v>
      </c>
    </row>
    <row r="5" ht="15.75" customHeight="1">
      <c r="A5" s="1" t="str">
        <f>Site14!$A$1</f>
        <v>Site 14</v>
      </c>
      <c r="B5" s="1">
        <f>Site14!D16</f>
        <v>68.40407</v>
      </c>
      <c r="C5" s="1">
        <f>Site14!E16</f>
        <v>134.04942</v>
      </c>
      <c r="D5" s="1" t="str">
        <f>Site14!A23</f>
        <v>Core 4</v>
      </c>
      <c r="E5" s="1">
        <f>Site14!B23</f>
        <v>0.2</v>
      </c>
    </row>
    <row r="6" ht="15.75" customHeight="1">
      <c r="A6" s="1" t="str">
        <f>Site17!$A$1</f>
        <v>Site 17</v>
      </c>
      <c r="B6" s="1">
        <f>Site17!N26</f>
        <v>68.35516</v>
      </c>
      <c r="C6" s="1">
        <f>Site17!O26</f>
        <v>133.74316</v>
      </c>
      <c r="D6" s="1" t="str">
        <f>Site17!J26</f>
        <v>Core 1</v>
      </c>
      <c r="F6" s="1">
        <f>Site17!K26</f>
        <v>23</v>
      </c>
      <c r="G6" s="1" t="str">
        <f>Site17!P26</f>
        <v>taken just after crossing z3 meadow</v>
      </c>
    </row>
    <row r="7" ht="15.75" customHeight="1">
      <c r="A7" s="1" t="str">
        <f>Site17!$A$1</f>
        <v>Site 17</v>
      </c>
      <c r="B7" s="1">
        <f>Site17!N27</f>
        <v>68.355</v>
      </c>
      <c r="C7" s="1">
        <f>Site17!O27</f>
        <v>133.74348</v>
      </c>
      <c r="D7" s="1" t="str">
        <f>Site17!J27</f>
        <v>Core 2</v>
      </c>
      <c r="F7" s="1">
        <f>Site17!K27</f>
        <v>21</v>
      </c>
      <c r="G7" s="1" t="str">
        <f>Site17!P27</f>
        <v>near drifted barrell on top of old decaying wood at back on old meadow, taken from tall spruce</v>
      </c>
    </row>
    <row r="8" ht="15.75" customHeight="1">
      <c r="A8" s="1" t="str">
        <f>Site17!$A$1</f>
        <v>Site 17</v>
      </c>
      <c r="B8" s="1">
        <f>Site17!N28</f>
        <v>68.35489</v>
      </c>
      <c r="C8" s="1">
        <f>Site17!O28</f>
        <v>133.744</v>
      </c>
      <c r="D8" s="1" t="str">
        <f>Site17!J28</f>
        <v>Core 3</v>
      </c>
      <c r="F8" s="1">
        <f>Site17!K28</f>
        <v>42</v>
      </c>
      <c r="G8" s="1" t="str">
        <f>Site17!P28</f>
        <v>in middle of z5 berm. Two cores taken. same tree as core 4</v>
      </c>
    </row>
    <row r="9" ht="15.75" customHeight="1">
      <c r="A9" s="1" t="str">
        <f>Site17!$A$1</f>
        <v>Site 17</v>
      </c>
      <c r="B9" s="1">
        <f>Site17!N29</f>
        <v>68.35489</v>
      </c>
      <c r="C9" s="1">
        <f>Site17!O29</f>
        <v>133.744</v>
      </c>
      <c r="D9" s="1" t="str">
        <f>Site17!J29</f>
        <v>Core 4</v>
      </c>
      <c r="F9" s="1" t="str">
        <f>Site17!K29</f>
        <v>breast height</v>
      </c>
      <c r="G9" s="1" t="str">
        <f>Site17!P29</f>
        <v>Same tree as Core 3. Core split into two tubes (4a, 4b)</v>
      </c>
    </row>
    <row r="10" ht="15.75" customHeight="1">
      <c r="A10" s="1" t="str">
        <f>Site17!$A$1</f>
        <v>Site 17</v>
      </c>
      <c r="B10" s="1">
        <f>Site17!N30</f>
        <v>68.35464</v>
      </c>
      <c r="C10" s="1">
        <f>Site17!O30</f>
        <v>133.74355</v>
      </c>
      <c r="D10" s="1" t="str">
        <f>Site17!J30</f>
        <v>Core 5</v>
      </c>
      <c r="F10" s="1">
        <f>Site17!K30</f>
        <v>28</v>
      </c>
      <c r="G10" s="1" t="str">
        <f>Site17!P30</f>
        <v>srpuce bunched on old large log</v>
      </c>
    </row>
    <row r="11" ht="15.75" customHeight="1">
      <c r="A11" s="1" t="str">
        <f>Site17!$A$1</f>
        <v>Site 17</v>
      </c>
      <c r="B11" s="1">
        <f>Site17!N31</f>
        <v>68.35423</v>
      </c>
      <c r="C11" s="1">
        <f>Site17!O31</f>
        <v>133.74266</v>
      </c>
      <c r="D11" s="1" t="str">
        <f>Site17!J31</f>
        <v>Core 6</v>
      </c>
      <c r="F11" s="1" t="str">
        <f>Site17!K31</f>
        <v>breast height</v>
      </c>
      <c r="G11" s="1" t="str">
        <f>Site17!P31</f>
        <v>Split into 2 cores (6a,6b). Just near edge of modern body of water.  Start of core transect of that trends S30E towards old buried raft with lots of blueberries growing on it but no larger veg.  Progression of spruce ages get younger as you walk in this direction.</v>
      </c>
    </row>
    <row r="12" ht="15.75" customHeight="1">
      <c r="A12" s="1" t="str">
        <f>Site17!$A$1</f>
        <v>Site 17</v>
      </c>
      <c r="B12" s="1">
        <f>Site17!N32</f>
        <v>68.354</v>
      </c>
      <c r="C12" s="1">
        <f>Site17!O32</f>
        <v>133.74236</v>
      </c>
      <c r="D12" s="1" t="str">
        <f>Site17!J32</f>
        <v>Core 7</v>
      </c>
      <c r="F12" s="1">
        <f>Site17!K32</f>
        <v>15</v>
      </c>
      <c r="G12" s="1" t="str">
        <f>Site17!P32</f>
        <v>young spruce</v>
      </c>
    </row>
    <row r="13" ht="15.75" customHeight="1">
      <c r="A13" s="1" t="str">
        <f>Site17!$A$1</f>
        <v>Site 17</v>
      </c>
      <c r="B13" s="1" t="str">
        <f>Site17!N33</f>
        <v/>
      </c>
      <c r="C13" s="1" t="str">
        <f>Site17!O33</f>
        <v/>
      </c>
      <c r="D13" s="1" t="str">
        <f>Site17!J33</f>
        <v>Core 8</v>
      </c>
      <c r="F13" s="1">
        <f>Site17!K33</f>
        <v>16</v>
      </c>
      <c r="G13" s="1" t="str">
        <f>Site17!P33</f>
        <v>3.86 m S30E from core 7, photos taken from core 7 towards core 8</v>
      </c>
    </row>
    <row r="14" ht="15.75" customHeight="1">
      <c r="A14" s="1" t="str">
        <f>Site17!$A$1</f>
        <v>Site 17</v>
      </c>
      <c r="B14" s="1" t="str">
        <f>Site17!N34</f>
        <v/>
      </c>
      <c r="C14" s="1" t="str">
        <f>Site17!O34</f>
        <v/>
      </c>
      <c r="D14" s="1" t="str">
        <f>Site17!J34</f>
        <v>Core 9</v>
      </c>
      <c r="F14" s="1">
        <f>Site17!K34</f>
        <v>0</v>
      </c>
      <c r="G14" s="1" t="str">
        <f>Site17!P34</f>
        <v>1.5 m S30E from core 8.  A round sample.</v>
      </c>
    </row>
    <row r="15" ht="15.75" customHeight="1">
      <c r="A15" s="1" t="str">
        <f>Site17!$A$1</f>
        <v>Site 17</v>
      </c>
      <c r="B15" s="1" t="str">
        <f>Site17!N35</f>
        <v/>
      </c>
      <c r="C15" s="1" t="str">
        <f>Site17!O35</f>
        <v/>
      </c>
      <c r="D15" s="1" t="str">
        <f>Site17!J35</f>
        <v>Core 10</v>
      </c>
      <c r="F15" s="1">
        <f>Site17!K35</f>
        <v>0</v>
      </c>
      <c r="G15" s="1" t="str">
        <f>Site17!P35</f>
        <v>4.0 m S30E from core 9. A round sample taken from ground level from spruce  0.9 m tall., edge of willows/alders</v>
      </c>
    </row>
    <row r="16" ht="15.75" customHeight="1">
      <c r="A16" s="1" t="str">
        <f>Site17!$A$1</f>
        <v>Site 17</v>
      </c>
      <c r="B16" s="1">
        <f>Site17!N36</f>
        <v>68.35393</v>
      </c>
      <c r="C16" s="1">
        <f>Site17!O36</f>
        <v>133.74231</v>
      </c>
      <c r="D16" s="1" t="str">
        <f>Site17!J36</f>
        <v>Core 11</v>
      </c>
      <c r="F16" s="1">
        <f>Site17!K36</f>
        <v>0</v>
      </c>
      <c r="G16" s="1" t="str">
        <f>Site17!P36</f>
        <v>Next to core 10, A round sample taken at ground level from spruce  0.57 m tall. At transition between young willow/alder and open grassy area with blueberries.</v>
      </c>
    </row>
    <row r="17" ht="15.75" customHeight="1">
      <c r="A17" s="1" t="str">
        <f>Site17!$A$1</f>
        <v>Site 17</v>
      </c>
      <c r="B17" s="1" t="str">
        <f>Site17!N37</f>
        <v/>
      </c>
      <c r="C17" s="1" t="str">
        <f>Site17!O37</f>
        <v/>
      </c>
      <c r="D17" s="1" t="str">
        <f>Site17!J37</f>
        <v>Core 12</v>
      </c>
      <c r="F17" s="1">
        <f>Site17!K37</f>
        <v>0</v>
      </c>
      <c r="G17" s="1" t="str">
        <f>Site17!P37</f>
        <v>a spruce seedling on top of vegetated an buried raft plug. 24 cm tall</v>
      </c>
    </row>
    <row r="18" ht="15.75" customHeight="1">
      <c r="A18" s="1" t="str">
        <f>Site17!$A$1</f>
        <v>Site 17</v>
      </c>
      <c r="B18" s="1" t="str">
        <f>Site17!N38</f>
        <v/>
      </c>
      <c r="C18" s="1" t="str">
        <f>Site17!O38</f>
        <v/>
      </c>
      <c r="D18" s="1" t="str">
        <f>Site17!J38</f>
        <v>Core 13</v>
      </c>
      <c r="F18" s="1">
        <f>Site17!K38</f>
        <v>0</v>
      </c>
      <c r="G18" s="1" t="str">
        <f>Site17!P38</f>
        <v>a spruce seedling near core 13 on top of vegetated an buried raft plug. 29 cm tall, next to core 12</v>
      </c>
    </row>
    <row r="19" ht="15.75" customHeight="1">
      <c r="A19" s="1" t="str">
        <f>Site17!$A$1</f>
        <v>Site 17</v>
      </c>
      <c r="B19" s="1">
        <f>Site17!N39</f>
        <v>68.35383</v>
      </c>
      <c r="C19" s="1">
        <f>Site17!O39</f>
        <v>133.74284</v>
      </c>
      <c r="D19" s="1" t="str">
        <f>Site17!J39</f>
        <v>Core 14</v>
      </c>
      <c r="F19" s="1">
        <f>Site17!K39</f>
        <v>0</v>
      </c>
      <c r="G19" s="1" t="str">
        <f>Site17!P39</f>
        <v>a spruce seedling near core 12 and 13 on top of vegetated an buried raft plug</v>
      </c>
    </row>
    <row r="20" ht="15.75" customHeight="1">
      <c r="A20" s="1" t="str">
        <f>Site17!$A$1</f>
        <v>Site 17</v>
      </c>
      <c r="B20" s="1">
        <f>Site17!N40</f>
        <v>68.35467</v>
      </c>
      <c r="C20" s="1">
        <f>Site17!O40</f>
        <v>133.74078</v>
      </c>
      <c r="D20" s="1" t="str">
        <f>Site17!J40</f>
        <v>Core 15</v>
      </c>
      <c r="F20" s="1">
        <f>Site17!K40</f>
        <v>30</v>
      </c>
      <c r="G20" s="1" t="str">
        <f>Site17!P40</f>
        <v>a spruce growing at edge of z2 and large drifted pile within z2 near huge honker decaying log. This is labelled on straw as 15a and is in same straw as 16 (which is labelled as 15b) But they are two cores taken at two heights from same tree.</v>
      </c>
    </row>
    <row r="21" ht="15.75" customHeight="1">
      <c r="A21" s="1" t="str">
        <f>Site17!$A$1</f>
        <v>Site 17</v>
      </c>
      <c r="B21" s="1">
        <f>Site17!N41</f>
        <v>68.35467</v>
      </c>
      <c r="C21" s="1">
        <f>Site17!O41</f>
        <v>133.74078</v>
      </c>
      <c r="D21" s="1" t="str">
        <f>Site17!J41</f>
        <v>Core 16</v>
      </c>
      <c r="F21" s="1" t="str">
        <f>Site17!K41</f>
        <v>breast height</v>
      </c>
      <c r="G21" s="1" t="str">
        <f>Site17!P41</f>
        <v>a spruce growing at edge of z2 and large drifted pile within z2 near huge honker decaying log. Ntoed GPS is for the log laying on the ground. Not quite at tree. This might be labelled as 15b and is within same straw as 15</v>
      </c>
    </row>
    <row r="22" ht="15.75" customHeight="1">
      <c r="A22" s="1" t="str">
        <f>Site18!$A$1</f>
        <v>Site 18</v>
      </c>
      <c r="B22" s="1">
        <f>Site18!D18</f>
        <v>68.35345</v>
      </c>
      <c r="C22" s="1">
        <f>Site18!E18</f>
        <v>133.7464</v>
      </c>
      <c r="D22" s="1" t="str">
        <f>Site18!A18</f>
        <v>Core 1</v>
      </c>
      <c r="F22" s="1">
        <f>Site18!B18</f>
        <v>30</v>
      </c>
      <c r="G22" s="1" t="str">
        <f>Site18!F18</f>
        <v>From older spruce at backsite of deposit. same tree as core 2.  Might be labelled as Core 1a in straw. split into two straws.</v>
      </c>
    </row>
    <row r="23" ht="15.75" customHeight="1">
      <c r="A23" s="1" t="str">
        <f>Site18!$A$1</f>
        <v>Site 18</v>
      </c>
      <c r="B23" s="1">
        <f>Site18!D19</f>
        <v>68.35345</v>
      </c>
      <c r="C23" s="1">
        <f>Site18!E19</f>
        <v>133.7464</v>
      </c>
      <c r="D23" s="1" t="str">
        <f>Site18!A19</f>
        <v>Core 2</v>
      </c>
      <c r="F23" s="1" t="str">
        <f>Site18!B19</f>
        <v>breast height</v>
      </c>
      <c r="G23" s="1" t="str">
        <f>Site18!F19</f>
        <v>From older spruce at backsite of deposit. same tree as core 2.  Might be labelled as Core 1b in straw. split into two straws.</v>
      </c>
    </row>
    <row r="24" ht="15.75" customHeight="1">
      <c r="A24" s="1" t="str">
        <f>Site18!$A$1</f>
        <v>Site 18</v>
      </c>
      <c r="B24" s="1" t="str">
        <f>Site18!D20</f>
        <v/>
      </c>
      <c r="C24" s="1" t="str">
        <f>Site18!E20</f>
        <v/>
      </c>
      <c r="D24" s="1" t="str">
        <f>Site18!A20</f>
        <v>Core 3</v>
      </c>
      <c r="F24" s="1" t="str">
        <f>Site18!B20</f>
        <v>breast height</v>
      </c>
      <c r="G24" s="1" t="str">
        <f>Site18!F20</f>
        <v>Lonely tree with ice scar around breast height.  Might be labelled as core 2 in straw. Should be renamed.</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6" width="12.63"/>
  </cols>
  <sheetData>
    <row r="1" ht="15.75" customHeight="1">
      <c r="A1" s="1" t="s">
        <v>24</v>
      </c>
      <c r="B1" s="1" t="s">
        <v>332</v>
      </c>
      <c r="C1" s="1" t="s">
        <v>350</v>
      </c>
    </row>
    <row r="2" ht="15.75" customHeight="1">
      <c r="A2" s="1" t="str">
        <f>Site1!$A$1</f>
        <v>Site 1</v>
      </c>
      <c r="B2" s="1">
        <f>Site1!$B$3</f>
        <v>68.34791</v>
      </c>
      <c r="C2" s="1">
        <f>Site1!$C$3</f>
        <v>133.7368</v>
      </c>
    </row>
    <row r="3" ht="15.75" customHeight="1">
      <c r="A3" s="1" t="str">
        <f>Site2!$A$1</f>
        <v>Site 2</v>
      </c>
      <c r="B3" s="1">
        <f>Site2!$B$3</f>
        <v>68.33661</v>
      </c>
      <c r="C3" s="1">
        <f>Site2!$C$3</f>
        <v>133.76163</v>
      </c>
    </row>
    <row r="4" ht="15.75" customHeight="1">
      <c r="A4" s="1" t="str">
        <f>Site3!$A$1</f>
        <v>Site 3</v>
      </c>
      <c r="B4" s="1">
        <f>Site3!$B$3</f>
        <v>68.39485</v>
      </c>
      <c r="C4" s="1">
        <f>Site3!$C$3</f>
        <v>133.87072</v>
      </c>
    </row>
    <row r="5" ht="15.75" customHeight="1">
      <c r="A5" s="1" t="str">
        <f>Site4!$A$1</f>
        <v>Site 4</v>
      </c>
      <c r="B5" s="1">
        <f>Site4!$B$3</f>
        <v>68.38739</v>
      </c>
      <c r="C5" s="1">
        <f>Site4!$C$3</f>
        <v>133.87372</v>
      </c>
    </row>
    <row r="6" ht="15.75" customHeight="1">
      <c r="A6" s="1" t="str">
        <f>Site5!$A$1</f>
        <v>Site 5</v>
      </c>
      <c r="B6" s="1">
        <f>Site5!$B$3</f>
        <v>68.36949</v>
      </c>
      <c r="C6" s="1">
        <f>Site5!$C$3</f>
        <v>133.86835</v>
      </c>
    </row>
    <row r="7" ht="15.75" customHeight="1">
      <c r="A7" s="1" t="str">
        <f>Site6!$A$1</f>
        <v>Site 6</v>
      </c>
      <c r="B7" s="1">
        <f>Site6!$B$3</f>
        <v>68.42165</v>
      </c>
      <c r="C7" s="1">
        <f>Site6!$C$3</f>
        <v>133.91682</v>
      </c>
    </row>
    <row r="8" ht="15.75" customHeight="1">
      <c r="A8" s="1" t="str">
        <f>Site7!$A$1</f>
        <v>Site 7</v>
      </c>
      <c r="B8" s="1">
        <f>Site7!$B$3</f>
        <v>68.40748</v>
      </c>
      <c r="C8" s="1">
        <f>Site7!$C$3</f>
        <v>133.94051</v>
      </c>
    </row>
    <row r="9" ht="15.75" customHeight="1">
      <c r="A9" s="1" t="str">
        <f>Site8!$A$1</f>
        <v>Site 8</v>
      </c>
      <c r="B9" s="1">
        <f>Site8!$B$3</f>
        <v>68.40444</v>
      </c>
      <c r="C9" s="1">
        <f>Site8!$C$3</f>
        <v>133.92564</v>
      </c>
    </row>
    <row r="10" ht="15.75" customHeight="1">
      <c r="A10" s="1" t="str">
        <f>Site9!$A$1</f>
        <v>Site 9</v>
      </c>
      <c r="B10" s="1">
        <f>Site9!$B$3</f>
        <v>68.6627</v>
      </c>
      <c r="C10" s="1">
        <f>Site9!$C$3</f>
        <v>134.32552</v>
      </c>
    </row>
    <row r="11" ht="15.75" customHeight="1">
      <c r="A11" s="1" t="str">
        <f>Site10!$A$1</f>
        <v>Site 10
</v>
      </c>
      <c r="B11" s="1">
        <f>Site10!$B$3</f>
        <v>68.40064</v>
      </c>
      <c r="C11" s="1">
        <f>Site10!$C$3</f>
        <v>133.88403</v>
      </c>
    </row>
    <row r="12" ht="15.75" customHeight="1">
      <c r="A12" s="1" t="str">
        <f>Site11!$A$1</f>
        <v>Site 11
</v>
      </c>
      <c r="B12" s="1">
        <f>Site11!$B$3</f>
        <v>68.43332</v>
      </c>
      <c r="C12" s="1">
        <f>Site11!$C$3</f>
        <v>133.96072</v>
      </c>
    </row>
    <row r="13" ht="15.75" customHeight="1">
      <c r="A13" s="1" t="str">
        <f>Site12!$A$1</f>
        <v>Site 12</v>
      </c>
      <c r="B13" s="1">
        <f>Site12!$B$3</f>
        <v>68.39839</v>
      </c>
      <c r="C13" s="1">
        <f>Site12!$C$3</f>
        <v>134.06583</v>
      </c>
    </row>
    <row r="14" ht="15.75" customHeight="1">
      <c r="A14" s="1" t="str">
        <f>Site13!$A$1</f>
        <v>Site 13</v>
      </c>
      <c r="B14" s="1">
        <f>Site13!$B$3</f>
        <v>68.45658</v>
      </c>
      <c r="C14" s="1">
        <f>Site13!$C$3</f>
        <v>134.13559</v>
      </c>
    </row>
    <row r="15" ht="15.75" customHeight="1">
      <c r="A15" s="1" t="str">
        <f>Site14!$A$1</f>
        <v>Site 14</v>
      </c>
      <c r="B15" s="1">
        <f>Site14!$B$3</f>
        <v>68.40387</v>
      </c>
      <c r="C15" s="1">
        <f>Site14!$C$3</f>
        <v>134.04854</v>
      </c>
    </row>
    <row r="16" ht="15.75" customHeight="1">
      <c r="A16" s="1" t="str">
        <f>Site15!$A$1</f>
        <v>Site 15</v>
      </c>
      <c r="B16" s="1">
        <f>Site15!$B$3</f>
        <v>68.29418</v>
      </c>
      <c r="C16" s="1">
        <f>Site15!$C$3</f>
        <v>133.80687</v>
      </c>
    </row>
    <row r="17" ht="15.75" customHeight="1">
      <c r="A17" s="1" t="str">
        <f>Site16!$A$1</f>
        <v>Site 16</v>
      </c>
      <c r="B17" s="1">
        <f>Site16!$B$3</f>
        <v>68.66706</v>
      </c>
      <c r="C17" s="1">
        <f>Site16!$C$3</f>
        <v>134.30305</v>
      </c>
    </row>
    <row r="18" ht="15.75" customHeight="1">
      <c r="A18" s="1" t="str">
        <f>OtherSites!A6</f>
        <v>OS1</v>
      </c>
      <c r="B18" s="1">
        <f>OtherSites!B6</f>
        <v>68.36189</v>
      </c>
      <c r="C18" s="1">
        <f>OtherSites!C6</f>
        <v>133.85972</v>
      </c>
    </row>
    <row r="19" ht="15.75" customHeight="1">
      <c r="A19" s="1" t="str">
        <f>OtherSites!A7</f>
        <v>OS2</v>
      </c>
      <c r="B19" s="1">
        <f>OtherSites!B7</f>
        <v>68.36221</v>
      </c>
      <c r="C19" s="9">
        <f>OtherSites!C7</f>
        <v>133.8515</v>
      </c>
    </row>
    <row r="20" ht="15.75" customHeight="1">
      <c r="A20" s="1" t="str">
        <f>OtherSites!A8</f>
        <v>OS3</v>
      </c>
      <c r="B20" s="9">
        <f>OtherSites!B8</f>
        <v>68.4906</v>
      </c>
      <c r="C20" s="9">
        <f>OtherSites!C8</f>
        <v>133.8515</v>
      </c>
    </row>
    <row r="21" ht="15.75" customHeight="1">
      <c r="A21" s="1" t="str">
        <f>OtherSites!A9</f>
        <v>OS4</v>
      </c>
      <c r="B21" s="1">
        <f>OtherSites!B9</f>
        <v>68.48052</v>
      </c>
      <c r="C21" s="9">
        <f>OtherSites!C9</f>
        <v>134.0735</v>
      </c>
    </row>
    <row r="22" ht="15.75" customHeight="1">
      <c r="A22" s="1" t="str">
        <f>OtherSites!A10</f>
        <v>OS5</v>
      </c>
      <c r="B22" s="1">
        <f>OtherSites!B10</f>
        <v>68.63712</v>
      </c>
      <c r="C22" s="1">
        <f>OtherSites!C10</f>
        <v>134.08019</v>
      </c>
    </row>
    <row r="23" ht="15.75" customHeight="1">
      <c r="A23" s="1" t="str">
        <f>OtherSites!A11</f>
        <v>OS6</v>
      </c>
      <c r="B23" s="1">
        <f>OtherSites!B11</f>
        <v>68.39549</v>
      </c>
      <c r="C23" s="1">
        <f>OtherSites!C11</f>
        <v>133.89446</v>
      </c>
    </row>
    <row r="24" ht="15.75" customHeight="1">
      <c r="A24" s="1" t="str">
        <f>OtherSites!A12</f>
        <v/>
      </c>
    </row>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4" width="12.63"/>
    <col customWidth="1" min="5" max="5" width="25.88"/>
    <col customWidth="1" min="6" max="6" width="12.63"/>
  </cols>
  <sheetData>
    <row r="1" ht="15.75" customHeight="1">
      <c r="A1" s="1" t="s">
        <v>448</v>
      </c>
      <c r="B1" s="1" t="s">
        <v>24</v>
      </c>
      <c r="C1" s="1" t="s">
        <v>28</v>
      </c>
      <c r="D1" s="1" t="s">
        <v>26</v>
      </c>
      <c r="E1" s="1" t="s">
        <v>3</v>
      </c>
      <c r="G1" s="1" t="s">
        <v>27</v>
      </c>
    </row>
    <row r="2" ht="15.75" customHeight="1">
      <c r="A2" s="1" t="str">
        <f>Site1!A1</f>
        <v>Site 1</v>
      </c>
      <c r="B2" s="1" t="str">
        <f>Site1!D14</f>
        <v>LP1</v>
      </c>
      <c r="C2" s="1">
        <f>Site1!E14</f>
        <v>44</v>
      </c>
      <c r="D2" s="1">
        <f>Site1!F14</f>
        <v>21.8</v>
      </c>
      <c r="E2" s="1">
        <f>Site1!G14</f>
        <v>68.34791</v>
      </c>
      <c r="F2" s="1">
        <f>Site1!H14</f>
        <v>133.7368</v>
      </c>
      <c r="G2" s="1" t="str">
        <f>Site1!I14</f>
        <v/>
      </c>
    </row>
    <row r="3" ht="15.75" customHeight="1">
      <c r="A3" s="1" t="str">
        <f>Site1!A1</f>
        <v>Site 1</v>
      </c>
      <c r="B3" s="1" t="str">
        <f>Site1!D15</f>
        <v>LP2</v>
      </c>
      <c r="C3" s="1">
        <f>Site1!E15</f>
        <v>17</v>
      </c>
      <c r="D3" s="1">
        <f>Site1!F15</f>
        <v>5.6</v>
      </c>
      <c r="E3" s="1">
        <f>Site1!G15</f>
        <v>68.34791</v>
      </c>
      <c r="F3" s="1">
        <f>Site1!H15</f>
        <v>133.7368</v>
      </c>
      <c r="G3" s="1" t="str">
        <f>Site1!I15</f>
        <v/>
      </c>
    </row>
    <row r="4" ht="15.75" customHeight="1">
      <c r="A4" s="1" t="str">
        <f>Site1!A1</f>
        <v>Site 1</v>
      </c>
      <c r="B4" s="1" t="str">
        <f>Site1!D16</f>
        <v>LP3</v>
      </c>
      <c r="C4" s="1">
        <f>Site1!E16</f>
        <v>21</v>
      </c>
      <c r="D4" s="1">
        <f>Site1!F16</f>
        <v>7.2</v>
      </c>
      <c r="E4" s="1">
        <f>Site1!G16</f>
        <v>68.34791</v>
      </c>
      <c r="F4" s="1">
        <f>Site1!H16</f>
        <v>133.7368</v>
      </c>
      <c r="G4" s="1" t="str">
        <f>Site1!I16</f>
        <v>below surface</v>
      </c>
    </row>
    <row r="5" ht="15.75" customHeight="1">
      <c r="A5" s="1" t="str">
        <f>Site2!A1</f>
        <v>Site 2</v>
      </c>
      <c r="B5" s="1" t="str">
        <f>Site2!D14</f>
        <v>LP1</v>
      </c>
      <c r="C5" s="1">
        <f>Site2!E14</f>
        <v>61</v>
      </c>
      <c r="D5" s="1">
        <f>Site2!F14</f>
        <v>11</v>
      </c>
      <c r="E5" s="1">
        <f>Site2!G14</f>
        <v>68.33661</v>
      </c>
      <c r="F5" s="1">
        <f>Site2!H14</f>
        <v>133.76163</v>
      </c>
      <c r="G5" s="1" t="str">
        <f>Site2!I14</f>
        <v/>
      </c>
    </row>
    <row r="6" ht="15.75" customHeight="1">
      <c r="A6" s="1" t="str">
        <f>Site2!A1</f>
        <v>Site 2</v>
      </c>
      <c r="B6" s="1" t="str">
        <f>Site2!D15</f>
        <v>LP2</v>
      </c>
      <c r="C6" s="1">
        <f>Site2!E15</f>
        <v>14</v>
      </c>
      <c r="D6" s="1">
        <f>Site2!F15</f>
        <v>6</v>
      </c>
      <c r="E6" s="1">
        <f>Site2!G15</f>
        <v>68.33661</v>
      </c>
      <c r="F6" s="1">
        <f>Site2!H15</f>
        <v>133.76163</v>
      </c>
      <c r="G6" s="1" t="str">
        <f>Site2!I15</f>
        <v/>
      </c>
    </row>
    <row r="7" ht="15.75" customHeight="1">
      <c r="A7" s="1" t="str">
        <f>Site2!A1</f>
        <v>Site 2</v>
      </c>
      <c r="B7" s="1" t="str">
        <f>Site2!D16</f>
        <v>LP3</v>
      </c>
      <c r="C7" s="1">
        <f>Site2!E16</f>
        <v>33</v>
      </c>
      <c r="D7" s="1">
        <f>Site2!F16</f>
        <v>6.1</v>
      </c>
      <c r="E7" s="1">
        <f>Site2!G16</f>
        <v>68.33661</v>
      </c>
      <c r="F7" s="1">
        <f>Site2!H16</f>
        <v>133.76163</v>
      </c>
      <c r="G7" s="1" t="str">
        <f>Site2!I16</f>
        <v/>
      </c>
    </row>
    <row r="8" ht="15.75" customHeight="1">
      <c r="A8" s="1" t="str">
        <f>Site3!A1</f>
        <v>Site 3</v>
      </c>
      <c r="B8" s="1" t="str">
        <f>Site3!D14</f>
        <v>LP1</v>
      </c>
      <c r="C8" s="1">
        <f>Site3!E14</f>
        <v>38</v>
      </c>
      <c r="D8" s="1">
        <f>Site3!F14</f>
        <v>4.4</v>
      </c>
      <c r="E8" s="1">
        <f>Site3!G14</f>
        <v>68.39485</v>
      </c>
      <c r="F8" s="1">
        <f>Site3!H14</f>
        <v>133.87072</v>
      </c>
      <c r="G8" s="1" t="str">
        <f>Site3!I14</f>
        <v>middle of deposit</v>
      </c>
    </row>
    <row r="9" ht="15.75" customHeight="1">
      <c r="A9" s="1" t="str">
        <f>Site3!A1</f>
        <v>Site 3</v>
      </c>
      <c r="B9" s="1" t="str">
        <f>Site3!D15</f>
        <v>LP2</v>
      </c>
      <c r="C9" s="1">
        <f>Site3!E15</f>
        <v>40</v>
      </c>
      <c r="D9" s="1">
        <f>Site3!F15</f>
        <v>1.5</v>
      </c>
      <c r="E9" s="1">
        <f>Site3!G15</f>
        <v>68.39485</v>
      </c>
      <c r="F9" s="1">
        <f>Site3!H15</f>
        <v>133.87072</v>
      </c>
      <c r="G9" s="1" t="str">
        <f>Site3!I15</f>
        <v>upstream end</v>
      </c>
    </row>
    <row r="10" ht="15.75" customHeight="1">
      <c r="A10" s="1" t="str">
        <f>Site3!A1</f>
        <v>Site 3</v>
      </c>
      <c r="B10" s="1" t="str">
        <f>Site3!D16</f>
        <v>LP3</v>
      </c>
      <c r="C10" s="1">
        <f>Site3!E16</f>
        <v>24</v>
      </c>
      <c r="D10" s="1">
        <f>Site3!F16</f>
        <v>9</v>
      </c>
      <c r="E10" s="1">
        <f>Site3!G16</f>
        <v>68.39485</v>
      </c>
      <c r="F10" s="1">
        <f>Site3!H16</f>
        <v>133.87072</v>
      </c>
      <c r="G10" s="1" t="str">
        <f>Site3!I16</f>
        <v>downstream end</v>
      </c>
    </row>
    <row r="11" ht="15.75" customHeight="1">
      <c r="A11" s="1" t="str">
        <f>Site4!A1</f>
        <v>Site 4</v>
      </c>
      <c r="B11" s="1" t="str">
        <f>Site4!D13</f>
        <v>LP1</v>
      </c>
      <c r="C11" s="1">
        <f>Site4!E13</f>
        <v>39</v>
      </c>
      <c r="D11" s="1">
        <f>Site4!F13</f>
        <v>7</v>
      </c>
      <c r="E11" s="1">
        <f>Site4!G13</f>
        <v>68.38709</v>
      </c>
      <c r="F11" s="1">
        <f>Site4!H13</f>
        <v>133.87396</v>
      </c>
      <c r="G11" s="1" t="str">
        <f>Site4!I13</f>
        <v/>
      </c>
    </row>
    <row r="12" ht="15.75" customHeight="1">
      <c r="A12" s="1" t="str">
        <f>Site5!A1</f>
        <v>Site 5</v>
      </c>
      <c r="B12" s="1" t="str">
        <f>Site5!D14</f>
        <v>LP1</v>
      </c>
      <c r="C12" s="1">
        <f>Site5!E14</f>
        <v>30</v>
      </c>
      <c r="D12" s="1">
        <f>Site5!F14</f>
        <v>14</v>
      </c>
      <c r="E12" s="1">
        <f>Site5!G14</f>
        <v>68.36949</v>
      </c>
      <c r="F12" s="1">
        <f>Site5!H14</f>
        <v>133.86835</v>
      </c>
      <c r="G12" s="1" t="str">
        <f>Site5!I14</f>
        <v/>
      </c>
      <c r="H12" s="1" t="str">
        <f>Site5!J14</f>
        <v/>
      </c>
    </row>
    <row r="13" ht="15.75" customHeight="1">
      <c r="A13" s="1" t="str">
        <f>Site5!A1</f>
        <v>Site 5</v>
      </c>
      <c r="B13" s="1" t="str">
        <f>Site5!D15</f>
        <v>LP2</v>
      </c>
      <c r="C13" s="1">
        <f>Site5!E15</f>
        <v>35</v>
      </c>
      <c r="D13" s="1">
        <f>Site5!F15</f>
        <v>7.5</v>
      </c>
      <c r="E13" s="1">
        <f>Site5!G15</f>
        <v>68.36949</v>
      </c>
      <c r="F13" s="1">
        <f>Site5!H15</f>
        <v>133.86835</v>
      </c>
      <c r="G13" s="1" t="str">
        <f>Site5!I15</f>
        <v/>
      </c>
      <c r="H13" s="1" t="str">
        <f>Site5!J15</f>
        <v/>
      </c>
    </row>
    <row r="14" ht="15.75" customHeight="1">
      <c r="A14" s="1" t="str">
        <f>Site5!A1</f>
        <v>Site 5</v>
      </c>
      <c r="B14" s="1" t="str">
        <f>Site5!D16</f>
        <v>LP3</v>
      </c>
      <c r="C14" s="1">
        <f>Site5!E16</f>
        <v>32</v>
      </c>
      <c r="D14" s="1">
        <f>Site5!F16</f>
        <v>7.8</v>
      </c>
      <c r="E14" s="1">
        <f>Site5!G16</f>
        <v>68.36949</v>
      </c>
      <c r="F14" s="1">
        <f>Site5!H16</f>
        <v>133.86835</v>
      </c>
      <c r="G14" s="1" t="str">
        <f>Site5!I16</f>
        <v/>
      </c>
      <c r="H14" s="1" t="str">
        <f>Site5!J16</f>
        <v/>
      </c>
    </row>
    <row r="15" ht="15.75" customHeight="1">
      <c r="A15" s="1" t="str">
        <f>Site6!A1</f>
        <v>Site 6</v>
      </c>
      <c r="B15" s="1" t="str">
        <f>Site6!D14</f>
        <v>LP1</v>
      </c>
      <c r="C15" s="1">
        <f>Site6!E14</f>
        <v>28</v>
      </c>
      <c r="D15" s="1">
        <f>Site6!F14</f>
        <v>9</v>
      </c>
      <c r="E15" s="1">
        <f>Site6!G14</f>
        <v>68.42165</v>
      </c>
      <c r="F15" s="1">
        <f>Site6!H14</f>
        <v>133.91682</v>
      </c>
      <c r="G15" s="1" t="str">
        <f>Site6!I14</f>
        <v>middle of deposit</v>
      </c>
      <c r="H15" s="1" t="str">
        <f>Site6!J14</f>
        <v/>
      </c>
    </row>
    <row r="16" ht="15.75" customHeight="1">
      <c r="A16" s="1" t="str">
        <f>Site6!A1</f>
        <v>Site 6</v>
      </c>
      <c r="B16" s="1" t="str">
        <f>Site6!D15</f>
        <v>LP2</v>
      </c>
      <c r="C16" s="1">
        <f>Site6!E15</f>
        <v>23</v>
      </c>
      <c r="D16" s="1">
        <f>Site6!F15</f>
        <v>1.4</v>
      </c>
      <c r="E16" s="1">
        <f>Site6!G15</f>
        <v>68.42165</v>
      </c>
      <c r="F16" s="1">
        <f>Site6!H15</f>
        <v>133.91682</v>
      </c>
      <c r="G16" s="1" t="str">
        <f>Site6!I15</f>
        <v>lower deposit</v>
      </c>
      <c r="H16" s="1" t="str">
        <f>Site6!J15</f>
        <v/>
      </c>
    </row>
    <row r="17" ht="15.75" customHeight="1">
      <c r="A17" s="1" t="str">
        <f>Site6!A1</f>
        <v>Site 6</v>
      </c>
      <c r="B17" s="1" t="str">
        <f>Site6!D16</f>
        <v>LP3</v>
      </c>
      <c r="C17" s="1">
        <f>Site6!E16</f>
        <v>20</v>
      </c>
      <c r="D17" s="1">
        <f>Site6!F16</f>
        <v>7</v>
      </c>
      <c r="E17" s="1">
        <f>Site6!G16</f>
        <v>68.42165</v>
      </c>
      <c r="F17" s="1">
        <f>Site6!H16</f>
        <v>133.91682</v>
      </c>
      <c r="G17" s="1" t="str">
        <f>Site6!I16</f>
        <v>upper deposit</v>
      </c>
      <c r="H17" s="1" t="str">
        <f>Site6!J16</f>
        <v/>
      </c>
    </row>
    <row r="18" ht="15.75" customHeight="1">
      <c r="A18" s="1" t="str">
        <f>Site7!A1</f>
        <v>Site 7</v>
      </c>
      <c r="B18" s="1" t="str">
        <f>Site7!D13</f>
        <v>LP1</v>
      </c>
      <c r="C18" s="1">
        <f>Site7!E13</f>
        <v>50</v>
      </c>
      <c r="D18" s="1">
        <f>Site7!F13</f>
        <v>13</v>
      </c>
      <c r="E18" s="1">
        <f>Site7!G13</f>
        <v>68.40748</v>
      </c>
      <c r="F18" s="1">
        <f>Site7!H13</f>
        <v>133.94051</v>
      </c>
      <c r="G18" s="1" t="str">
        <f>Site7!I13</f>
        <v/>
      </c>
    </row>
    <row r="19" ht="15.75" customHeight="1">
      <c r="A19" s="1" t="str">
        <f>Site7!A1</f>
        <v>Site 7</v>
      </c>
      <c r="B19" s="1" t="str">
        <f>Site7!D14</f>
        <v>LP2</v>
      </c>
      <c r="C19" s="1">
        <f>Site7!E14</f>
        <v>25</v>
      </c>
      <c r="D19" s="1">
        <f>Site7!F14</f>
        <v>3</v>
      </c>
      <c r="E19" s="1">
        <f>Site7!G14</f>
        <v>68.40748</v>
      </c>
      <c r="F19" s="1">
        <f>Site7!H14</f>
        <v>133.94051</v>
      </c>
      <c r="G19" s="20" t="str">
        <f>Site7!I14</f>
        <v>https://drive.google.com/file/d/1BDG4DhlmA8lyhOVNMIu5vM2T-GjSeWew/view?usp=sharing</v>
      </c>
    </row>
    <row r="20" ht="15.75" customHeight="1">
      <c r="A20" s="1" t="str">
        <f>Site8!A1</f>
        <v>Site 8</v>
      </c>
      <c r="B20" s="1" t="str">
        <f>Site8!D13</f>
        <v>LP1</v>
      </c>
      <c r="C20" s="1">
        <f>Site8!E13</f>
        <v>52</v>
      </c>
      <c r="D20" s="1">
        <f>Site8!F13</f>
        <v>10</v>
      </c>
      <c r="E20" s="1">
        <f>Site8!G13</f>
        <v>68.40444</v>
      </c>
      <c r="F20" s="1">
        <f>Site8!H13</f>
        <v>133.92564</v>
      </c>
      <c r="G20" s="1" t="str">
        <f>Site8!I13</f>
        <v>sample appears to be cottonwood</v>
      </c>
    </row>
    <row r="21" ht="15.75" customHeight="1">
      <c r="A21" s="1" t="str">
        <f>Site8!A1</f>
        <v>Site 8</v>
      </c>
      <c r="B21" s="1" t="str">
        <f>Site8!D14</f>
        <v>LP2</v>
      </c>
      <c r="C21" s="1">
        <f>Site8!E14</f>
        <v>32</v>
      </c>
      <c r="D21" s="1">
        <f>Site8!F14</f>
        <v>9</v>
      </c>
      <c r="E21" s="1">
        <f>Site8!G14</f>
        <v>68.40345</v>
      </c>
      <c r="F21" s="1">
        <f>Site8!H14</f>
        <v>133.92421</v>
      </c>
      <c r="G21" s="1" t="str">
        <f>Site8!I14</f>
        <v>old piece from forested area,gps</v>
      </c>
    </row>
    <row r="22" ht="15.75" customHeight="1">
      <c r="A22" s="1" t="str">
        <f>Site9!$A$1</f>
        <v>Site 9</v>
      </c>
      <c r="B22" s="1" t="str">
        <f>Site9!A15</f>
        <v>LP1</v>
      </c>
      <c r="C22" s="1">
        <f>Site9!B15</f>
        <v>65</v>
      </c>
      <c r="D22" s="1">
        <f>Site9!C15</f>
        <v>15</v>
      </c>
      <c r="E22" s="1">
        <f>Site9!D15</f>
        <v>68.6627</v>
      </c>
      <c r="F22" s="1">
        <f>Site9!E15</f>
        <v>134.32552</v>
      </c>
      <c r="G22" s="1" t="str">
        <f>Site9!F15</f>
        <v>top of jam helicopter point</v>
      </c>
    </row>
    <row r="23" ht="15.75" customHeight="1">
      <c r="A23" s="1" t="str">
        <f>Site9!$A$1</f>
        <v>Site 9</v>
      </c>
      <c r="B23" s="1" t="str">
        <f>Site9!A16</f>
        <v>LP2</v>
      </c>
      <c r="C23" s="1">
        <f>Site9!B16</f>
        <v>61</v>
      </c>
      <c r="D23" s="1">
        <f>Site9!C16</f>
        <v>5.5</v>
      </c>
      <c r="E23" s="1">
        <f>Site9!D16</f>
        <v>68.6627</v>
      </c>
      <c r="F23" s="1">
        <f>Site9!E16</f>
        <v>134.32552</v>
      </c>
      <c r="G23" s="1" t="str">
        <f>Site9!F16</f>
        <v>base of jam</v>
      </c>
    </row>
    <row r="24" ht="15.75" customHeight="1">
      <c r="A24" s="1" t="str">
        <f>Site9!$A$1</f>
        <v>Site 9</v>
      </c>
      <c r="B24" s="1" t="str">
        <f>Site9!A17</f>
        <v>LP3</v>
      </c>
      <c r="C24" s="1">
        <f>Site9!B17</f>
        <v>35</v>
      </c>
      <c r="D24" s="1">
        <f>Site9!C17</f>
        <v>6</v>
      </c>
      <c r="E24" s="1">
        <f>Site9!D17</f>
        <v>68.6627</v>
      </c>
      <c r="F24" s="1">
        <f>Site9!E17</f>
        <v>134.32552</v>
      </c>
      <c r="G24" s="1" t="str">
        <f>Site9!F17</f>
        <v>base of jam</v>
      </c>
    </row>
    <row r="25" ht="15.75" customHeight="1">
      <c r="A25" s="1" t="str">
        <f>Site10!$A$1</f>
        <v>Site 10
</v>
      </c>
      <c r="B25" s="1" t="str">
        <f>Site10!D14</f>
        <v>LP1</v>
      </c>
      <c r="C25" s="1">
        <f>Site10!E14</f>
        <v>28</v>
      </c>
      <c r="D25" s="1">
        <f>Site10!F14</f>
        <v>5.2</v>
      </c>
      <c r="E25" s="1">
        <f>Site10!G14</f>
        <v>68.40064</v>
      </c>
      <c r="F25" s="1">
        <f>Site10!H14</f>
        <v>133.88403</v>
      </c>
      <c r="G25" s="1" t="str">
        <f>Site10!I14</f>
        <v>mid deposit</v>
      </c>
      <c r="H25" s="1" t="str">
        <f>Site10!J14</f>
        <v/>
      </c>
    </row>
    <row r="26" ht="15.75" customHeight="1">
      <c r="A26" s="1" t="str">
        <f>Site10!$A$1</f>
        <v>Site 10
</v>
      </c>
      <c r="B26" s="1" t="str">
        <f>Site10!D15</f>
        <v>LP2</v>
      </c>
      <c r="C26" s="1">
        <f>Site10!E15</f>
        <v>36</v>
      </c>
      <c r="D26" s="1">
        <f>Site10!F15</f>
        <v>4.5</v>
      </c>
      <c r="E26" s="1">
        <f>Site10!G15</f>
        <v>68.40064</v>
      </c>
      <c r="F26" s="1">
        <f>Site10!H15</f>
        <v>133.88403</v>
      </c>
      <c r="G26" s="1" t="str">
        <f>Site10!I15</f>
        <v>upstream end deposit </v>
      </c>
      <c r="H26" s="1" t="str">
        <f>Site10!J15</f>
        <v/>
      </c>
    </row>
    <row r="27" ht="15.75" customHeight="1">
      <c r="A27" s="1" t="str">
        <f>Site10!$A$1</f>
        <v>Site 10
</v>
      </c>
      <c r="B27" s="1" t="str">
        <f>Site10!D16</f>
        <v>LP3</v>
      </c>
      <c r="C27" s="1">
        <f>Site10!E16</f>
        <v>36</v>
      </c>
      <c r="D27" s="1">
        <f>Site10!F16</f>
        <v>8</v>
      </c>
      <c r="E27" s="1">
        <f>Site10!G16</f>
        <v>68.40064</v>
      </c>
      <c r="F27" s="1">
        <f>Site10!H16</f>
        <v>133.88403</v>
      </c>
      <c r="G27" s="1" t="str">
        <f>Site10!I16</f>
        <v>downstream end of deposit</v>
      </c>
      <c r="H27" s="1" t="str">
        <f>Site10!J16</f>
        <v/>
      </c>
    </row>
    <row r="28" ht="15.75" customHeight="1">
      <c r="A28" s="1" t="str">
        <f>Site11!$A$1</f>
        <v>Site 11
</v>
      </c>
      <c r="B28" s="1" t="str">
        <f>Site11!D14</f>
        <v>LP1</v>
      </c>
      <c r="C28" s="1">
        <f>Site11!E14</f>
        <v>23</v>
      </c>
      <c r="D28" s="1">
        <f>Site11!F14</f>
        <v>16</v>
      </c>
      <c r="E28" s="1">
        <f>Site11!G14</f>
        <v>68.43332</v>
      </c>
      <c r="F28" s="1">
        <f>Site11!H14</f>
        <v>133.96072</v>
      </c>
      <c r="G28" s="1" t="str">
        <f>Site11!I14</f>
        <v>near waters edge</v>
      </c>
    </row>
    <row r="29" ht="15.75" customHeight="1">
      <c r="A29" s="1" t="str">
        <f>Site11!$A$1</f>
        <v>Site 11
</v>
      </c>
      <c r="B29" s="1" t="str">
        <f>Site11!D15</f>
        <v>LP2</v>
      </c>
      <c r="C29" s="1">
        <f>Site11!E15</f>
        <v>47</v>
      </c>
      <c r="D29" s="1">
        <f>Site11!F15</f>
        <v>8</v>
      </c>
      <c r="E29" s="1">
        <f>Site11!G15</f>
        <v>68.43332</v>
      </c>
      <c r="F29" s="1">
        <f>Site11!H15</f>
        <v>133.96072</v>
      </c>
      <c r="G29" s="1" t="str">
        <f>Site11!I15</f>
        <v>near back of deposit</v>
      </c>
    </row>
    <row r="30" ht="15.75" customHeight="1">
      <c r="A30" s="1" t="str">
        <f>Site12!$A$1</f>
        <v>Site 12</v>
      </c>
      <c r="B30" s="1" t="s">
        <v>449</v>
      </c>
    </row>
    <row r="31" ht="15.75" customHeight="1">
      <c r="A31" s="1" t="str">
        <f>Site13!$A$1</f>
        <v>Site 13</v>
      </c>
      <c r="B31" s="1" t="s">
        <v>449</v>
      </c>
    </row>
    <row r="32" ht="15.75" customHeight="1">
      <c r="A32" s="1" t="str">
        <f>Site14!$A$1</f>
        <v>Site 14</v>
      </c>
      <c r="B32" s="1" t="str">
        <f>Site14!A14</f>
        <v>LP1</v>
      </c>
      <c r="C32" s="1">
        <f>Site14!B14</f>
        <v>28</v>
      </c>
      <c r="D32" s="1">
        <f>Site14!C14</f>
        <v>4.6</v>
      </c>
      <c r="E32" s="1">
        <f>Site14!D14</f>
        <v>68.40386</v>
      </c>
      <c r="F32" s="1">
        <f>Site14!E14</f>
        <v>134.04854</v>
      </c>
      <c r="G32" s="1" t="str">
        <f>Site14!F14</f>
        <v>in old berm deep in thicket of deciduous saplings</v>
      </c>
    </row>
    <row r="33" ht="15.75" customHeight="1">
      <c r="A33" s="1" t="str">
        <f>Site14!$A$1</f>
        <v>Site 14</v>
      </c>
      <c r="B33" s="1" t="str">
        <f>Site14!A15</f>
        <v>LP2</v>
      </c>
      <c r="C33" s="1">
        <f>Site14!B15</f>
        <v>34</v>
      </c>
      <c r="D33" s="1">
        <f>Site14!C15</f>
        <v>6.8</v>
      </c>
      <c r="E33" s="1">
        <f>Site14!D15</f>
        <v>68.40386</v>
      </c>
      <c r="F33" s="1">
        <f>Site14!E15</f>
        <v>134.04854</v>
      </c>
      <c r="G33" s="1" t="str">
        <f>Site14!F15</f>
        <v>in old berm deep in thicket of deciduous saplings</v>
      </c>
    </row>
    <row r="34" ht="15.75" customHeight="1">
      <c r="A34" s="1" t="str">
        <f>Site14!$A$1</f>
        <v>Site 14</v>
      </c>
      <c r="B34" s="1" t="str">
        <f>Site14!A16</f>
        <v>LP3</v>
      </c>
      <c r="C34" s="1">
        <f>Site14!B16</f>
        <v>47</v>
      </c>
      <c r="D34" s="1">
        <f>Site14!C16</f>
        <v>13</v>
      </c>
      <c r="E34" s="1">
        <f>Site14!D16</f>
        <v>68.40407</v>
      </c>
      <c r="F34" s="1">
        <f>Site14!E16</f>
        <v>134.04942</v>
      </c>
      <c r="G34" s="1" t="str">
        <f>Site14!F16</f>
        <v>on beach in modern berm, pieces may be transient</v>
      </c>
    </row>
    <row r="35" ht="15.75" customHeight="1">
      <c r="A35" s="1" t="str">
        <f>Site15!$A$1</f>
        <v>Site 15</v>
      </c>
      <c r="B35" s="1" t="str">
        <f>Site15!A8</f>
        <v>LP1</v>
      </c>
      <c r="C35" s="1">
        <f>Site15!B8</f>
        <v>20</v>
      </c>
      <c r="D35" s="1">
        <f>Site15!C8</f>
        <v>3</v>
      </c>
      <c r="E35" s="1">
        <f>Site15!D8</f>
        <v>68.29418</v>
      </c>
      <c r="F35" s="1">
        <f>Site15!E8</f>
        <v>133.80687</v>
      </c>
      <c r="G35" s="1" t="str">
        <f>Site15!F8</f>
        <v>cut bank, these measurements are guesses</v>
      </c>
    </row>
    <row r="36" ht="15.75" customHeight="1">
      <c r="A36" s="1" t="str">
        <f>Site16!$A$1</f>
        <v>Site 16</v>
      </c>
      <c r="B36" s="1" t="s">
        <v>449</v>
      </c>
    </row>
    <row r="37" ht="15.75" customHeight="1">
      <c r="A37" s="1" t="str">
        <f>Site17!$A$1</f>
        <v>Site 17</v>
      </c>
      <c r="B37" s="1" t="str">
        <f>Site17!A26</f>
        <v>LP1</v>
      </c>
      <c r="C37" s="1" t="str">
        <f>Site17!B26</f>
        <v>n/a</v>
      </c>
      <c r="D37" s="1" t="str">
        <f>Site17!C26</f>
        <v>n/a</v>
      </c>
      <c r="E37" s="1">
        <f>Site17!D26</f>
        <v>68.35009</v>
      </c>
      <c r="F37" s="1">
        <f>Site17!E26</f>
        <v>133.74313</v>
      </c>
      <c r="G37" s="1" t="str">
        <f>Site17!F26</f>
        <v>at start of zone 4 just after crossing meadow, buried log with alder growing out</v>
      </c>
      <c r="H37" s="1" t="str">
        <f>Site17!G26</f>
        <v/>
      </c>
    </row>
    <row r="38" ht="15.75" customHeight="1">
      <c r="A38" s="1" t="str">
        <f>Site17!$A$1</f>
        <v>Site 17</v>
      </c>
      <c r="B38" s="1" t="str">
        <f>Site17!A27</f>
        <v>LP2</v>
      </c>
      <c r="C38" s="1" t="str">
        <f>Site17!B27</f>
        <v>n/a</v>
      </c>
      <c r="D38" s="1" t="str">
        <f>Site17!C27</f>
        <v>n/a</v>
      </c>
      <c r="E38" s="1">
        <f>Site17!D27</f>
        <v>68.355</v>
      </c>
      <c r="F38" s="1">
        <f>Site17!E27</f>
        <v>133.74348</v>
      </c>
      <c r="G38" s="1" t="str">
        <f>Site17!F27</f>
        <v>in zone 4 near drifted barrell, old driftwood sunk into ground, photos 600/601</v>
      </c>
      <c r="H38" s="1" t="str">
        <f>Site17!G27</f>
        <v/>
      </c>
    </row>
    <row r="39" ht="15.75" customHeight="1">
      <c r="A39" s="1" t="str">
        <f>Site17!$A$1</f>
        <v>Site 17</v>
      </c>
      <c r="B39" s="1" t="str">
        <f>Site17!A28</f>
        <v>LP3</v>
      </c>
      <c r="C39" s="1" t="str">
        <f>Site17!B28</f>
        <v>n/a</v>
      </c>
      <c r="D39" s="1" t="str">
        <f>Site17!C28</f>
        <v>n/a</v>
      </c>
      <c r="E39" s="1">
        <f>Site17!D28</f>
        <v>68.354</v>
      </c>
      <c r="F39" s="1">
        <f>Site17!E28</f>
        <v>133.74236</v>
      </c>
      <c r="G39" s="1" t="str">
        <f>Site17!F28</f>
        <v>taken near core 7</v>
      </c>
      <c r="H39" s="1" t="str">
        <f>Site17!G28</f>
        <v/>
      </c>
    </row>
    <row r="40" ht="15.75" customHeight="1">
      <c r="A40" s="1" t="str">
        <f>Site17!$A$1</f>
        <v>Site 17</v>
      </c>
      <c r="B40" s="1" t="str">
        <f>Site17!A29</f>
        <v>LP4</v>
      </c>
      <c r="C40" s="1" t="str">
        <f>Site17!B29</f>
        <v>n/a</v>
      </c>
      <c r="D40" s="1" t="str">
        <f>Site17!C29</f>
        <v>n/a</v>
      </c>
      <c r="E40" s="1">
        <f>Site17!D29</f>
        <v>68.35383</v>
      </c>
      <c r="F40" s="1">
        <f>Site17!E29</f>
        <v>133.74284</v>
      </c>
      <c r="G40" s="1" t="str">
        <f>Site17!F29</f>
        <v>taken near core 14, old raft plug, 0.9m height on berm</v>
      </c>
      <c r="H40" s="1" t="str">
        <f>Site17!G29</f>
        <v/>
      </c>
    </row>
    <row r="41" ht="15.75" customHeight="1">
      <c r="A41" s="1" t="str">
        <f>Site17!$A$1</f>
        <v>Site 17</v>
      </c>
      <c r="B41" s="1" t="str">
        <f>Site17!A30</f>
        <v>LP5</v>
      </c>
      <c r="C41" s="1">
        <f>Site17!B30</f>
        <v>66</v>
      </c>
      <c r="D41" s="1">
        <f>Site17!C30</f>
        <v>3</v>
      </c>
      <c r="E41" s="1">
        <f>Site17!D30</f>
        <v>68.35467</v>
      </c>
      <c r="F41" s="1">
        <f>Site17!E30</f>
        <v>133.74078</v>
      </c>
      <c r="G41" s="1" t="str">
        <f>Site17!F30</f>
        <v>huge honker tree in old deposit within z2 willow/alder stand, photo 654-658 growth on side that has rings</v>
      </c>
      <c r="H41" s="1" t="str">
        <f>Site17!G30</f>
        <v/>
      </c>
    </row>
    <row r="42" ht="15.75" customHeight="1">
      <c r="A42" s="1" t="str">
        <f>Site18!$A$1</f>
        <v>Site 18</v>
      </c>
      <c r="B42" s="1" t="str">
        <f>Site18!A11</f>
        <v>LP1</v>
      </c>
      <c r="C42" s="1">
        <f>Site18!B11</f>
        <v>40</v>
      </c>
      <c r="D42" s="1">
        <f>Site18!C11</f>
        <v>6.1</v>
      </c>
      <c r="E42" s="1">
        <f>Site18!D11</f>
        <v>68.35324</v>
      </c>
      <c r="F42" s="1">
        <f>Site18!E11</f>
        <v>133.74631</v>
      </c>
      <c r="G42" s="1" t="str">
        <f>Site18!F11</f>
        <v>reference log for drone, ends were cut</v>
      </c>
      <c r="H42" s="1" t="str">
        <f>Site18!G11</f>
        <v/>
      </c>
      <c r="I42" s="1" t="str">
        <f>Site18!H11</f>
        <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21" t="s">
        <v>442</v>
      </c>
      <c r="B1" s="21" t="s">
        <v>450</v>
      </c>
    </row>
    <row r="2">
      <c r="A2" s="22" t="str">
        <f>Site1!A1</f>
        <v>Site 1</v>
      </c>
      <c r="B2" s="22" t="str">
        <f>Site1!B10</f>
        <v>0.1-0.15</v>
      </c>
    </row>
    <row r="3">
      <c r="A3" s="22" t="str">
        <f>Site2!A1</f>
        <v>Site 2</v>
      </c>
      <c r="B3" s="22">
        <f>Site2!B10</f>
        <v>0.15</v>
      </c>
    </row>
    <row r="4">
      <c r="A4" s="22" t="str">
        <f>Site3!A1</f>
        <v>Site 3</v>
      </c>
      <c r="B4" s="22" t="str">
        <f>Site3!B11</f>
        <v/>
      </c>
    </row>
    <row r="5">
      <c r="A5" s="22" t="str">
        <f>Site4!A1</f>
        <v>Site 4</v>
      </c>
      <c r="B5" s="22">
        <f>Site4!B10</f>
        <v>40</v>
      </c>
    </row>
    <row r="6">
      <c r="A6" s="22" t="str">
        <f>Site5!A1</f>
        <v>Site 5</v>
      </c>
      <c r="B6" s="22">
        <f>Site5!B10</f>
        <v>30</v>
      </c>
    </row>
    <row r="7">
      <c r="A7" s="22" t="str">
        <f>Site6!A1</f>
        <v>Site 6</v>
      </c>
      <c r="B7" s="22" t="str">
        <f>Site6!B11</f>
        <v/>
      </c>
    </row>
    <row r="8">
      <c r="A8" s="22" t="str">
        <f>Site7!A1</f>
        <v>Site 7</v>
      </c>
      <c r="B8" s="22">
        <f>Site7!B10</f>
        <v>0.9</v>
      </c>
    </row>
    <row r="9">
      <c r="A9" s="22" t="str">
        <f>Site8!A1</f>
        <v>Site 8</v>
      </c>
      <c r="B9" s="22" t="str">
        <f>Site8!B10</f>
        <v/>
      </c>
    </row>
    <row r="10">
      <c r="A10" s="22" t="str">
        <f>Site9!A1</f>
        <v>Site 9</v>
      </c>
      <c r="B10" s="22" t="str">
        <f>Site9!B11</f>
        <v>variable, porosity transects?</v>
      </c>
    </row>
    <row r="11">
      <c r="A11" s="22" t="str">
        <f>Site10!A1</f>
        <v>Site 10
</v>
      </c>
      <c r="B11" s="22" t="str">
        <f>Site10!B11</f>
        <v/>
      </c>
    </row>
    <row r="12">
      <c r="A12" s="22" t="str">
        <f>Site11!A1</f>
        <v>Site 11
</v>
      </c>
      <c r="B12" s="22" t="str">
        <f>Site11!B11</f>
        <v/>
      </c>
    </row>
    <row r="13">
      <c r="A13" s="22" t="str">
        <f>Site12!A1</f>
        <v>Site 12</v>
      </c>
    </row>
    <row r="14">
      <c r="A14" s="22" t="str">
        <f>Site13!A1</f>
        <v>Site 13</v>
      </c>
      <c r="B14" s="22" t="str">
        <f>Site13!B11</f>
        <v/>
      </c>
    </row>
    <row r="15">
      <c r="A15" s="22" t="str">
        <f>Site14!A1</f>
        <v>Site 14</v>
      </c>
      <c r="B15" s="22" t="str">
        <f>Site14!B11</f>
        <v/>
      </c>
    </row>
    <row r="16">
      <c r="A16" s="22" t="str">
        <f>Site15!A1</f>
        <v>Site 15</v>
      </c>
      <c r="B16" s="21" t="s">
        <v>451</v>
      </c>
      <c r="C16" s="21" t="s">
        <v>452</v>
      </c>
    </row>
    <row r="17">
      <c r="A17" s="22" t="str">
        <f>Site16!A1</f>
        <v>Site 16</v>
      </c>
      <c r="C17" s="21" t="s">
        <v>453</v>
      </c>
    </row>
    <row r="18">
      <c r="A18" s="22" t="str">
        <f>Site17!A1</f>
        <v>Site 17</v>
      </c>
    </row>
    <row r="19">
      <c r="A19" s="22" t="str">
        <f>Site18!A1</f>
        <v>Site 18</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21.0" customHeight="1">
      <c r="A1" s="1" t="s">
        <v>43</v>
      </c>
      <c r="B1" s="1" t="s">
        <v>44</v>
      </c>
    </row>
    <row r="2" ht="15.75" customHeight="1">
      <c r="E2" s="1" t="s">
        <v>4</v>
      </c>
      <c r="F2" s="1" t="s">
        <v>45</v>
      </c>
      <c r="G2" s="2" t="s">
        <v>34</v>
      </c>
    </row>
    <row r="3" ht="15.75" customHeight="1">
      <c r="A3" s="1" t="s">
        <v>3</v>
      </c>
      <c r="B3" s="1">
        <v>68.39485</v>
      </c>
      <c r="C3" s="1">
        <v>133.87072</v>
      </c>
    </row>
    <row r="4" ht="15.75" customHeight="1">
      <c r="E4" s="1" t="s">
        <v>7</v>
      </c>
      <c r="F4" s="1" t="s">
        <v>46</v>
      </c>
    </row>
    <row r="5" ht="15.75" customHeight="1">
      <c r="A5" s="1" t="s">
        <v>6</v>
      </c>
      <c r="F5" s="1" t="s">
        <v>47</v>
      </c>
    </row>
    <row r="6" ht="15.75" customHeight="1">
      <c r="A6" s="1" t="s">
        <v>9</v>
      </c>
      <c r="B6" s="1">
        <v>52.0</v>
      </c>
      <c r="F6" s="1" t="s">
        <v>48</v>
      </c>
    </row>
    <row r="7" ht="15.75" customHeight="1">
      <c r="A7" s="1" t="s">
        <v>11</v>
      </c>
      <c r="B7" s="1">
        <f>56+17</f>
        <v>73</v>
      </c>
    </row>
    <row r="8" ht="15.75" customHeight="1">
      <c r="A8" s="1" t="s">
        <v>13</v>
      </c>
      <c r="B8" s="1" t="s">
        <v>49</v>
      </c>
    </row>
    <row r="9" ht="15.75" customHeight="1"/>
    <row r="10" ht="15.75" customHeight="1"/>
    <row r="11" ht="15.75" customHeight="1">
      <c r="A11" s="1" t="s">
        <v>16</v>
      </c>
    </row>
    <row r="12" ht="15.75" customHeight="1">
      <c r="D12" s="1" t="s">
        <v>21</v>
      </c>
    </row>
    <row r="13" ht="15.75" customHeight="1">
      <c r="A13" s="1" t="s">
        <v>50</v>
      </c>
      <c r="B13" s="1" t="s">
        <v>51</v>
      </c>
      <c r="D13" s="1" t="s">
        <v>24</v>
      </c>
      <c r="E13" s="1" t="s">
        <v>42</v>
      </c>
      <c r="F13" s="1" t="s">
        <v>26</v>
      </c>
      <c r="G13" s="1" t="s">
        <v>3</v>
      </c>
      <c r="I13" s="1" t="s">
        <v>27</v>
      </c>
    </row>
    <row r="14" ht="15.75" customHeight="1">
      <c r="A14" s="1" t="s">
        <v>28</v>
      </c>
      <c r="B14" s="1" t="s">
        <v>27</v>
      </c>
      <c r="D14" s="1" t="s">
        <v>29</v>
      </c>
      <c r="E14" s="1">
        <v>38.0</v>
      </c>
      <c r="F14" s="1">
        <v>4.4</v>
      </c>
      <c r="G14" s="1">
        <v>68.39485</v>
      </c>
      <c r="H14" s="1">
        <v>133.87072</v>
      </c>
      <c r="I14" s="1" t="s">
        <v>52</v>
      </c>
    </row>
    <row r="15" ht="15.75" customHeight="1">
      <c r="A15" s="1">
        <v>38.0</v>
      </c>
      <c r="D15" s="1" t="s">
        <v>30</v>
      </c>
      <c r="E15" s="1">
        <v>40.0</v>
      </c>
      <c r="F15" s="1">
        <v>1.5</v>
      </c>
      <c r="G15" s="1">
        <v>68.39485</v>
      </c>
      <c r="H15" s="1">
        <v>133.87072</v>
      </c>
      <c r="I15" s="1" t="s">
        <v>53</v>
      </c>
    </row>
    <row r="16" ht="15.75" customHeight="1">
      <c r="A16" s="1">
        <v>20.0</v>
      </c>
      <c r="D16" s="1" t="s">
        <v>31</v>
      </c>
      <c r="E16" s="1">
        <v>24.0</v>
      </c>
      <c r="F16" s="1">
        <v>9.0</v>
      </c>
      <c r="G16" s="1">
        <v>68.39485</v>
      </c>
      <c r="H16" s="1">
        <v>133.87072</v>
      </c>
      <c r="I16" s="1" t="s">
        <v>54</v>
      </c>
    </row>
    <row r="17" ht="15.75" customHeight="1">
      <c r="A17" s="1">
        <v>10.0</v>
      </c>
    </row>
    <row r="18" ht="15.75" customHeight="1">
      <c r="A18" s="1">
        <v>13.0</v>
      </c>
    </row>
    <row r="19" ht="15.75" customHeight="1">
      <c r="A19" s="1">
        <v>16.0</v>
      </c>
    </row>
    <row r="20" ht="15.75" customHeight="1">
      <c r="A20" s="1">
        <v>13.0</v>
      </c>
    </row>
    <row r="21" ht="15.75" customHeight="1">
      <c r="A21" s="1">
        <v>16.0</v>
      </c>
    </row>
    <row r="22" ht="15.75" customHeight="1">
      <c r="A22" s="1">
        <v>19.0</v>
      </c>
    </row>
    <row r="23" ht="15.75" customHeight="1">
      <c r="A23" s="1">
        <v>15.0</v>
      </c>
    </row>
    <row r="24" ht="15.75" customHeight="1">
      <c r="A24" s="1">
        <v>11.0</v>
      </c>
    </row>
    <row r="25" ht="15.75" customHeight="1">
      <c r="A25" s="1">
        <v>11.0</v>
      </c>
    </row>
    <row r="26" ht="15.75" customHeight="1">
      <c r="A26" s="1">
        <v>14.0</v>
      </c>
    </row>
    <row r="27" ht="15.75" customHeight="1">
      <c r="A27" s="1">
        <v>25.0</v>
      </c>
    </row>
    <row r="28" ht="15.75" customHeight="1">
      <c r="A28" s="1">
        <v>19.0</v>
      </c>
    </row>
    <row r="29" ht="15.75" customHeight="1">
      <c r="A29" s="1">
        <v>14.0</v>
      </c>
    </row>
    <row r="30" ht="15.75" customHeight="1">
      <c r="A30" s="1">
        <v>27.0</v>
      </c>
    </row>
    <row r="31" ht="15.75" customHeight="1">
      <c r="A31" s="1">
        <v>31.0</v>
      </c>
    </row>
    <row r="32" ht="15.75" customHeight="1">
      <c r="A32" s="1">
        <v>17.0</v>
      </c>
    </row>
    <row r="33" ht="15.75" customHeight="1">
      <c r="A33" s="1">
        <v>27.0</v>
      </c>
    </row>
    <row r="34" ht="15.75" customHeight="1">
      <c r="A34" s="1">
        <v>24.0</v>
      </c>
    </row>
    <row r="35" ht="15.75" customHeight="1">
      <c r="A35" s="1">
        <v>16.0</v>
      </c>
    </row>
    <row r="36" ht="15.75" customHeight="1">
      <c r="A36" s="1">
        <v>17.0</v>
      </c>
    </row>
    <row r="37" ht="15.75" customHeight="1">
      <c r="A37" s="1">
        <v>16.0</v>
      </c>
    </row>
    <row r="38" ht="15.75" customHeight="1">
      <c r="A38" s="1">
        <v>16.0</v>
      </c>
    </row>
    <row r="39" ht="15.75" customHeight="1">
      <c r="A39" s="1">
        <v>13.0</v>
      </c>
    </row>
    <row r="40" ht="15.75" customHeight="1">
      <c r="A40" s="1">
        <v>16.0</v>
      </c>
    </row>
    <row r="41" ht="15.75" customHeight="1">
      <c r="A41" s="1">
        <v>40.0</v>
      </c>
    </row>
    <row r="42" ht="15.75" customHeight="1">
      <c r="A42" s="1">
        <v>15.0</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55</v>
      </c>
      <c r="B1" s="1" t="s">
        <v>1</v>
      </c>
      <c r="C1" s="2" t="s">
        <v>34</v>
      </c>
    </row>
    <row r="2" ht="15.75" customHeight="1">
      <c r="A2" s="1" t="s">
        <v>56</v>
      </c>
      <c r="B2" s="1">
        <v>68.38857</v>
      </c>
      <c r="C2" s="1">
        <v>133.87056</v>
      </c>
      <c r="E2" s="1" t="s">
        <v>4</v>
      </c>
      <c r="F2" s="1" t="s">
        <v>57</v>
      </c>
    </row>
    <row r="3" ht="15.75" customHeight="1">
      <c r="A3" s="1" t="s">
        <v>58</v>
      </c>
      <c r="B3" s="1">
        <v>68.38739</v>
      </c>
      <c r="C3" s="1">
        <v>133.87372</v>
      </c>
    </row>
    <row r="4" ht="15.75" customHeight="1">
      <c r="E4" s="1" t="s">
        <v>7</v>
      </c>
      <c r="F4" s="1" t="s">
        <v>59</v>
      </c>
    </row>
    <row r="5" ht="15.75" customHeight="1">
      <c r="A5" s="1" t="s">
        <v>6</v>
      </c>
    </row>
    <row r="6" ht="15.75" customHeight="1">
      <c r="A6" s="1" t="s">
        <v>9</v>
      </c>
      <c r="B6" s="1">
        <v>10.1</v>
      </c>
    </row>
    <row r="7" ht="15.75" customHeight="1">
      <c r="A7" s="1" t="s">
        <v>11</v>
      </c>
      <c r="B7" s="1">
        <v>8.6</v>
      </c>
    </row>
    <row r="8" ht="15.75" customHeight="1">
      <c r="A8" s="1" t="s">
        <v>13</v>
      </c>
      <c r="B8" s="1">
        <v>1.0</v>
      </c>
    </row>
    <row r="9" ht="15.75" customHeight="1"/>
    <row r="10" ht="15.75" customHeight="1">
      <c r="A10" s="1" t="s">
        <v>16</v>
      </c>
      <c r="B10" s="1">
        <v>40.0</v>
      </c>
    </row>
    <row r="11" ht="15.75" customHeight="1">
      <c r="D11" s="1" t="s">
        <v>21</v>
      </c>
    </row>
    <row r="12" ht="15.75" customHeight="1">
      <c r="A12" s="1" t="s">
        <v>39</v>
      </c>
      <c r="B12" s="1" t="s">
        <v>60</v>
      </c>
      <c r="D12" s="1" t="s">
        <v>24</v>
      </c>
      <c r="E12" s="1" t="s">
        <v>42</v>
      </c>
      <c r="F12" s="1" t="s">
        <v>26</v>
      </c>
      <c r="G12" s="1" t="s">
        <v>3</v>
      </c>
    </row>
    <row r="13" ht="15.75" customHeight="1">
      <c r="A13" s="1" t="s">
        <v>61</v>
      </c>
      <c r="B13" s="1" t="s">
        <v>62</v>
      </c>
      <c r="D13" s="1" t="s">
        <v>29</v>
      </c>
      <c r="E13" s="1">
        <v>39.0</v>
      </c>
      <c r="F13" s="1">
        <v>7.0</v>
      </c>
      <c r="G13" s="1">
        <v>68.38709</v>
      </c>
      <c r="H13" s="1">
        <v>133.87396</v>
      </c>
    </row>
    <row r="14" ht="15.75" customHeight="1">
      <c r="A14" s="1" t="s">
        <v>28</v>
      </c>
      <c r="B14" s="1" t="s">
        <v>27</v>
      </c>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1"/>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0"/>
    <col customWidth="1" min="2" max="6" width="12.63"/>
  </cols>
  <sheetData>
    <row r="1" ht="15.75" customHeight="1">
      <c r="A1" s="1" t="s">
        <v>63</v>
      </c>
      <c r="B1" s="1" t="s">
        <v>1</v>
      </c>
      <c r="C1" s="2" t="s">
        <v>34</v>
      </c>
    </row>
    <row r="2" ht="15.75" customHeight="1">
      <c r="A2" s="1"/>
      <c r="B2" s="1"/>
      <c r="C2" s="1"/>
      <c r="E2" s="1"/>
      <c r="F2" s="1"/>
    </row>
    <row r="3" ht="15.75" customHeight="1">
      <c r="A3" s="1" t="s">
        <v>3</v>
      </c>
      <c r="B3" s="1">
        <v>68.36949</v>
      </c>
      <c r="C3" s="1">
        <v>133.86835</v>
      </c>
      <c r="E3" s="1" t="s">
        <v>4</v>
      </c>
      <c r="F3" s="1" t="s">
        <v>64</v>
      </c>
    </row>
    <row r="4" ht="15.75" customHeight="1"/>
    <row r="5" ht="15.75" customHeight="1">
      <c r="A5" s="1" t="s">
        <v>6</v>
      </c>
      <c r="E5" s="1" t="s">
        <v>7</v>
      </c>
      <c r="F5" s="1" t="s">
        <v>65</v>
      </c>
    </row>
    <row r="6" ht="15.75" customHeight="1">
      <c r="A6" s="1" t="s">
        <v>9</v>
      </c>
      <c r="B6" s="1">
        <v>34.0</v>
      </c>
      <c r="F6" s="1" t="s">
        <v>66</v>
      </c>
    </row>
    <row r="7" ht="15.75" customHeight="1">
      <c r="A7" s="1" t="s">
        <v>11</v>
      </c>
      <c r="B7" s="1">
        <v>54.0</v>
      </c>
      <c r="F7" s="1" t="s">
        <v>67</v>
      </c>
    </row>
    <row r="8" ht="15.75" customHeight="1">
      <c r="A8" s="1" t="s">
        <v>13</v>
      </c>
      <c r="B8" s="1" t="s">
        <v>68</v>
      </c>
      <c r="F8" s="1" t="s">
        <v>69</v>
      </c>
    </row>
    <row r="9" ht="15.75" customHeight="1"/>
    <row r="10" ht="15.75" customHeight="1">
      <c r="A10" s="1" t="s">
        <v>16</v>
      </c>
      <c r="B10" s="1">
        <v>30.0</v>
      </c>
    </row>
    <row r="11" ht="15.75" customHeight="1"/>
    <row r="12" ht="15.75" customHeight="1">
      <c r="A12" s="1" t="s">
        <v>39</v>
      </c>
      <c r="B12" s="1">
        <v>38.0</v>
      </c>
      <c r="D12" s="1" t="s">
        <v>21</v>
      </c>
    </row>
    <row r="13" ht="15.75" customHeight="1">
      <c r="A13" s="1" t="s">
        <v>61</v>
      </c>
      <c r="B13" s="1" t="s">
        <v>62</v>
      </c>
      <c r="D13" s="1" t="s">
        <v>24</v>
      </c>
      <c r="E13" s="1" t="s">
        <v>42</v>
      </c>
      <c r="F13" s="1" t="s">
        <v>26</v>
      </c>
      <c r="G13" s="1" t="s">
        <v>3</v>
      </c>
      <c r="I13" s="1" t="s">
        <v>27</v>
      </c>
    </row>
    <row r="14" ht="15.75" customHeight="1">
      <c r="A14" s="1" t="s">
        <v>28</v>
      </c>
      <c r="B14" s="1" t="s">
        <v>27</v>
      </c>
      <c r="D14" s="1" t="s">
        <v>29</v>
      </c>
      <c r="E14" s="1">
        <v>30.0</v>
      </c>
      <c r="F14" s="1">
        <v>14.0</v>
      </c>
      <c r="G14" s="1">
        <v>68.36949</v>
      </c>
      <c r="H14" s="1">
        <v>133.86835</v>
      </c>
    </row>
    <row r="15" ht="15.75" customHeight="1">
      <c r="A15" s="1">
        <v>22.0</v>
      </c>
      <c r="D15" s="1" t="s">
        <v>30</v>
      </c>
      <c r="E15" s="1">
        <v>35.0</v>
      </c>
      <c r="F15" s="1">
        <v>7.5</v>
      </c>
      <c r="G15" s="1">
        <v>68.36949</v>
      </c>
      <c r="H15" s="1">
        <v>133.86835</v>
      </c>
    </row>
    <row r="16" ht="15.75" customHeight="1">
      <c r="A16" s="1">
        <v>34.0</v>
      </c>
      <c r="D16" s="1" t="s">
        <v>31</v>
      </c>
      <c r="E16" s="1">
        <v>32.0</v>
      </c>
      <c r="F16" s="1">
        <v>7.8</v>
      </c>
      <c r="G16" s="1">
        <v>68.36949</v>
      </c>
      <c r="H16" s="1">
        <v>133.86835</v>
      </c>
    </row>
    <row r="17" ht="15.75" customHeight="1">
      <c r="A17" s="1">
        <v>13.0</v>
      </c>
    </row>
    <row r="18" ht="15.75" customHeight="1">
      <c r="A18" s="1">
        <v>16.0</v>
      </c>
    </row>
    <row r="19" ht="15.75" customHeight="1">
      <c r="A19" s="1">
        <v>19.0</v>
      </c>
    </row>
    <row r="20" ht="15.75" customHeight="1">
      <c r="A20" s="1">
        <v>17.0</v>
      </c>
    </row>
    <row r="21" ht="15.75" customHeight="1">
      <c r="A21" s="1">
        <v>13.0</v>
      </c>
    </row>
    <row r="22" ht="15.75" customHeight="1">
      <c r="A22" s="1">
        <v>17.0</v>
      </c>
    </row>
    <row r="23" ht="15.75" customHeight="1">
      <c r="A23" s="1">
        <v>18.0</v>
      </c>
    </row>
    <row r="24" ht="15.75" customHeight="1">
      <c r="A24" s="1">
        <v>25.0</v>
      </c>
    </row>
    <row r="25" ht="15.75" customHeight="1">
      <c r="A25" s="1">
        <v>26.0</v>
      </c>
    </row>
    <row r="26" ht="15.75" customHeight="1">
      <c r="A26" s="1">
        <v>27.0</v>
      </c>
    </row>
    <row r="27" ht="15.75" customHeight="1">
      <c r="A27" s="1">
        <v>14.0</v>
      </c>
    </row>
    <row r="28" ht="15.75" customHeight="1">
      <c r="A28" s="1">
        <v>43.0</v>
      </c>
    </row>
    <row r="29" ht="15.75" customHeight="1">
      <c r="A29" s="1">
        <v>19.0</v>
      </c>
    </row>
    <row r="30" ht="15.75" customHeight="1">
      <c r="A30" s="1">
        <v>16.0</v>
      </c>
    </row>
    <row r="31" ht="15.75" customHeight="1">
      <c r="A31" s="1">
        <v>40.0</v>
      </c>
    </row>
    <row r="32" ht="15.75" customHeight="1">
      <c r="A32" s="1">
        <v>12.0</v>
      </c>
    </row>
    <row r="33" ht="15.75" customHeight="1">
      <c r="A33" s="1">
        <v>11.0</v>
      </c>
    </row>
    <row r="34" ht="15.75" customHeight="1">
      <c r="A34" s="1">
        <v>42.0</v>
      </c>
    </row>
    <row r="35" ht="15.75" customHeight="1">
      <c r="A35" s="1">
        <v>16.0</v>
      </c>
    </row>
    <row r="36" ht="15.75" customHeight="1">
      <c r="A36" s="1">
        <v>14.0</v>
      </c>
    </row>
    <row r="37" ht="15.75" customHeight="1">
      <c r="A37" s="1">
        <v>14.0</v>
      </c>
    </row>
    <row r="38" ht="15.75" customHeight="1">
      <c r="A38" s="1">
        <v>21.0</v>
      </c>
    </row>
    <row r="39" ht="15.75" customHeight="1">
      <c r="A39" s="1">
        <v>26.0</v>
      </c>
      <c r="B39" s="1" t="s">
        <v>70</v>
      </c>
    </row>
    <row r="40" ht="15.75" customHeight="1">
      <c r="A40" s="1">
        <v>16.0</v>
      </c>
    </row>
    <row r="41" ht="15.75" customHeight="1">
      <c r="A41" s="1">
        <v>13.0</v>
      </c>
    </row>
    <row r="42" ht="15.75" customHeight="1">
      <c r="A42" s="1">
        <v>13.0</v>
      </c>
    </row>
    <row r="43" ht="15.75" customHeight="1">
      <c r="A43" s="1">
        <v>37.0</v>
      </c>
    </row>
    <row r="44" ht="15.75" customHeight="1">
      <c r="A44" s="1">
        <v>18.0</v>
      </c>
    </row>
    <row r="45" ht="15.75" customHeight="1">
      <c r="A45" s="1">
        <v>11.0</v>
      </c>
    </row>
    <row r="46" ht="15.75" customHeight="1">
      <c r="A46" s="1">
        <v>17.0</v>
      </c>
      <c r="B46" s="1" t="s">
        <v>71</v>
      </c>
    </row>
    <row r="47" ht="15.75" customHeight="1">
      <c r="A47" s="1">
        <v>17.0</v>
      </c>
    </row>
    <row r="48" ht="15.75" customHeight="1">
      <c r="A48" s="1">
        <v>14.0</v>
      </c>
    </row>
    <row r="49" ht="15.75" customHeight="1">
      <c r="A49" s="1">
        <v>11.0</v>
      </c>
    </row>
    <row r="50" ht="15.75" customHeight="1">
      <c r="A50" s="1">
        <v>15.0</v>
      </c>
    </row>
    <row r="51" ht="15.75" customHeight="1">
      <c r="A51" s="1">
        <v>10.0</v>
      </c>
    </row>
    <row r="52" ht="15.75" customHeight="1">
      <c r="A52" s="1">
        <v>11.0</v>
      </c>
    </row>
    <row r="53" ht="15.75" customHeight="1">
      <c r="A53" s="1">
        <v>12.0</v>
      </c>
    </row>
    <row r="54" ht="15.75" customHeight="1">
      <c r="A54" s="1">
        <v>29.0</v>
      </c>
    </row>
    <row r="55" ht="15.75" customHeight="1">
      <c r="A55" s="1">
        <v>11.0</v>
      </c>
      <c r="B55" s="1" t="s">
        <v>72</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C1"/>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73</v>
      </c>
      <c r="B1" s="1" t="s">
        <v>44</v>
      </c>
    </row>
    <row r="2" ht="15.75" customHeight="1">
      <c r="E2" s="1" t="s">
        <v>4</v>
      </c>
      <c r="F2" s="1">
        <v>202.0</v>
      </c>
      <c r="G2" s="2" t="s">
        <v>34</v>
      </c>
    </row>
    <row r="3" ht="15.75" customHeight="1">
      <c r="A3" s="1" t="s">
        <v>3</v>
      </c>
      <c r="B3" s="1">
        <v>68.42165</v>
      </c>
      <c r="C3" s="1">
        <v>133.91682</v>
      </c>
    </row>
    <row r="4" ht="15.75" customHeight="1">
      <c r="E4" s="1" t="s">
        <v>7</v>
      </c>
      <c r="F4" s="1" t="s">
        <v>74</v>
      </c>
    </row>
    <row r="5" ht="15.75" customHeight="1">
      <c r="A5" s="1" t="s">
        <v>6</v>
      </c>
      <c r="B5" s="1" t="s">
        <v>75</v>
      </c>
      <c r="F5" s="1" t="s">
        <v>76</v>
      </c>
    </row>
    <row r="6" ht="15.75" customHeight="1">
      <c r="A6" s="1" t="s">
        <v>9</v>
      </c>
      <c r="B6" s="1" t="s">
        <v>77</v>
      </c>
      <c r="C6" s="1">
        <v>68.42155</v>
      </c>
      <c r="D6" s="1">
        <v>133.91638</v>
      </c>
      <c r="F6" s="1" t="s">
        <v>78</v>
      </c>
    </row>
    <row r="7" ht="15.75" customHeight="1">
      <c r="A7" s="1" t="s">
        <v>11</v>
      </c>
      <c r="B7" s="1" t="s">
        <v>79</v>
      </c>
      <c r="C7" s="1">
        <v>68.42173</v>
      </c>
      <c r="D7" s="1">
        <v>133.91565</v>
      </c>
      <c r="F7" s="1" t="s">
        <v>80</v>
      </c>
    </row>
    <row r="8" ht="15.75" customHeight="1">
      <c r="A8" s="1" t="s">
        <v>13</v>
      </c>
      <c r="B8" s="1" t="s">
        <v>81</v>
      </c>
      <c r="C8" s="1">
        <v>68.42175</v>
      </c>
      <c r="D8" s="1">
        <v>133.91615</v>
      </c>
      <c r="F8" s="1" t="s">
        <v>82</v>
      </c>
    </row>
    <row r="9" ht="15.75" customHeight="1">
      <c r="B9" s="1" t="s">
        <v>83</v>
      </c>
      <c r="C9" s="1">
        <v>68.42169</v>
      </c>
      <c r="D9" s="1">
        <v>133.91708</v>
      </c>
      <c r="F9" s="1" t="s">
        <v>84</v>
      </c>
    </row>
    <row r="10" ht="15.75" customHeight="1"/>
    <row r="11" ht="15.75" customHeight="1">
      <c r="A11" s="1" t="s">
        <v>16</v>
      </c>
    </row>
    <row r="12" ht="15.75" customHeight="1">
      <c r="D12" s="1" t="s">
        <v>21</v>
      </c>
    </row>
    <row r="13" ht="15.75" customHeight="1">
      <c r="A13" s="1" t="s">
        <v>50</v>
      </c>
      <c r="D13" s="1" t="s">
        <v>24</v>
      </c>
      <c r="E13" s="1" t="s">
        <v>42</v>
      </c>
      <c r="F13" s="1" t="s">
        <v>26</v>
      </c>
      <c r="G13" s="1" t="s">
        <v>3</v>
      </c>
      <c r="I13" s="1" t="s">
        <v>27</v>
      </c>
    </row>
    <row r="14" ht="15.75" customHeight="1">
      <c r="A14" s="1" t="s">
        <v>28</v>
      </c>
      <c r="B14" s="1" t="s">
        <v>27</v>
      </c>
      <c r="D14" s="1" t="s">
        <v>29</v>
      </c>
      <c r="E14" s="1">
        <v>28.0</v>
      </c>
      <c r="F14" s="1">
        <v>9.0</v>
      </c>
      <c r="G14" s="1">
        <v>68.42165</v>
      </c>
      <c r="H14" s="1">
        <v>133.91682</v>
      </c>
      <c r="I14" s="1" t="s">
        <v>52</v>
      </c>
    </row>
    <row r="15" ht="15.75" customHeight="1">
      <c r="A15" s="1">
        <v>29.0</v>
      </c>
      <c r="D15" s="1" t="s">
        <v>30</v>
      </c>
      <c r="E15" s="1">
        <v>23.0</v>
      </c>
      <c r="F15" s="1">
        <v>1.4</v>
      </c>
      <c r="G15" s="1">
        <v>68.42165</v>
      </c>
      <c r="H15" s="1">
        <v>133.91682</v>
      </c>
      <c r="I15" s="1" t="s">
        <v>85</v>
      </c>
    </row>
    <row r="16" ht="15.75" customHeight="1">
      <c r="A16" s="1">
        <v>18.0</v>
      </c>
      <c r="D16" s="1" t="s">
        <v>31</v>
      </c>
      <c r="E16" s="1">
        <v>20.0</v>
      </c>
      <c r="F16" s="1">
        <v>7.0</v>
      </c>
      <c r="G16" s="1">
        <v>68.42165</v>
      </c>
      <c r="H16" s="1">
        <v>133.91682</v>
      </c>
      <c r="I16" s="1" t="s">
        <v>86</v>
      </c>
    </row>
    <row r="17" ht="15.75" customHeight="1">
      <c r="A17" s="1">
        <v>24.0</v>
      </c>
    </row>
    <row r="18" ht="15.75" customHeight="1">
      <c r="A18" s="1">
        <v>28.0</v>
      </c>
    </row>
    <row r="19" ht="15.75" customHeight="1">
      <c r="A19" s="1">
        <v>23.0</v>
      </c>
    </row>
    <row r="20" ht="15.75" customHeight="1">
      <c r="A20" s="1">
        <v>36.0</v>
      </c>
    </row>
    <row r="21" ht="15.75" customHeight="1">
      <c r="A21" s="1">
        <v>33.0</v>
      </c>
    </row>
    <row r="22" ht="15.75" customHeight="1">
      <c r="A22" s="1">
        <v>25.0</v>
      </c>
    </row>
    <row r="23" ht="15.75" customHeight="1">
      <c r="A23" s="1">
        <v>19.0</v>
      </c>
    </row>
    <row r="24" ht="15.75" customHeight="1">
      <c r="A24" s="1">
        <v>14.0</v>
      </c>
    </row>
    <row r="25" ht="15.75" customHeight="1">
      <c r="A25" s="1">
        <v>20.0</v>
      </c>
    </row>
    <row r="26" ht="15.75" customHeight="1">
      <c r="A26" s="1">
        <v>18.0</v>
      </c>
    </row>
    <row r="27" ht="15.75" customHeight="1">
      <c r="A27" s="1">
        <v>16.0</v>
      </c>
    </row>
    <row r="28" ht="15.75" customHeight="1">
      <c r="A28" s="1">
        <v>14.0</v>
      </c>
    </row>
    <row r="29" ht="15.75" customHeight="1">
      <c r="A29" s="1">
        <v>21.0</v>
      </c>
    </row>
    <row r="30" ht="15.75" customHeight="1">
      <c r="A30" s="1">
        <v>28.0</v>
      </c>
    </row>
    <row r="31" ht="15.75" customHeight="1">
      <c r="A31" s="1">
        <v>34.0</v>
      </c>
    </row>
    <row r="32" ht="15.75" customHeight="1">
      <c r="A32" s="1">
        <v>12.0</v>
      </c>
    </row>
    <row r="33" ht="15.75" customHeight="1">
      <c r="A33" s="1">
        <v>17.0</v>
      </c>
    </row>
    <row r="34" ht="15.75" customHeight="1">
      <c r="A34" s="1">
        <v>20.0</v>
      </c>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
  </hyperlinks>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87</v>
      </c>
      <c r="B1" s="1" t="s">
        <v>1</v>
      </c>
    </row>
    <row r="2" ht="15.75" customHeight="1">
      <c r="E2" s="1" t="s">
        <v>4</v>
      </c>
      <c r="F2" s="1" t="s">
        <v>88</v>
      </c>
      <c r="G2" s="2" t="s">
        <v>34</v>
      </c>
    </row>
    <row r="3" ht="15.75" customHeight="1">
      <c r="A3" s="1" t="s">
        <v>3</v>
      </c>
      <c r="B3" s="1">
        <v>68.40748</v>
      </c>
      <c r="C3" s="1">
        <v>133.94051</v>
      </c>
    </row>
    <row r="4" ht="15.75" customHeight="1">
      <c r="E4" s="1" t="s">
        <v>7</v>
      </c>
      <c r="F4" s="1" t="s">
        <v>89</v>
      </c>
    </row>
    <row r="5" ht="15.75" customHeight="1">
      <c r="A5" s="1" t="s">
        <v>6</v>
      </c>
      <c r="F5" s="1" t="s">
        <v>90</v>
      </c>
    </row>
    <row r="6" ht="15.75" customHeight="1">
      <c r="A6" s="1" t="s">
        <v>9</v>
      </c>
      <c r="B6" s="1">
        <v>18.0</v>
      </c>
      <c r="F6" s="1" t="s">
        <v>91</v>
      </c>
    </row>
    <row r="7" ht="15.75" customHeight="1">
      <c r="A7" s="1" t="s">
        <v>11</v>
      </c>
      <c r="B7" s="1">
        <v>116.0</v>
      </c>
    </row>
    <row r="8" ht="15.75" customHeight="1">
      <c r="A8" s="1" t="s">
        <v>13</v>
      </c>
      <c r="B8" s="1">
        <v>0.4</v>
      </c>
    </row>
    <row r="9" ht="15.75" customHeight="1"/>
    <row r="10" ht="15.75" customHeight="1">
      <c r="A10" s="1" t="s">
        <v>16</v>
      </c>
      <c r="B10" s="1">
        <v>0.9</v>
      </c>
    </row>
    <row r="11" ht="15.75" customHeight="1">
      <c r="D11" s="1" t="s">
        <v>21</v>
      </c>
    </row>
    <row r="12" ht="15.75" customHeight="1">
      <c r="A12" s="1" t="s">
        <v>39</v>
      </c>
      <c r="B12" s="1" t="s">
        <v>60</v>
      </c>
      <c r="D12" s="1" t="s">
        <v>24</v>
      </c>
      <c r="E12" s="1" t="s">
        <v>42</v>
      </c>
      <c r="F12" s="1" t="s">
        <v>26</v>
      </c>
      <c r="G12" s="1" t="s">
        <v>3</v>
      </c>
      <c r="I12" s="1" t="s">
        <v>27</v>
      </c>
    </row>
    <row r="13" ht="15.75" customHeight="1">
      <c r="A13" s="1" t="s">
        <v>61</v>
      </c>
      <c r="B13" s="1" t="s">
        <v>62</v>
      </c>
      <c r="D13" s="1" t="s">
        <v>29</v>
      </c>
      <c r="E13" s="1">
        <v>50.0</v>
      </c>
      <c r="F13" s="1">
        <v>13.0</v>
      </c>
      <c r="G13" s="1">
        <v>68.40748</v>
      </c>
      <c r="H13" s="1">
        <v>133.94051</v>
      </c>
    </row>
    <row r="14" ht="15.75" customHeight="1">
      <c r="A14" s="1" t="s">
        <v>28</v>
      </c>
      <c r="B14" s="1" t="s">
        <v>27</v>
      </c>
      <c r="D14" s="1" t="s">
        <v>30</v>
      </c>
      <c r="E14" s="1">
        <v>25.0</v>
      </c>
      <c r="F14" s="1">
        <v>3.0</v>
      </c>
      <c r="G14" s="1">
        <v>68.40748</v>
      </c>
      <c r="H14" s="1">
        <v>133.94051</v>
      </c>
      <c r="I14" s="2" t="s">
        <v>92</v>
      </c>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G2"/>
    <hyperlink r:id="rId2" ref="I14"/>
  </hyperlinks>
  <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9.0"/>
    <col customWidth="1" min="2" max="6" width="12.63"/>
  </cols>
  <sheetData>
    <row r="1" ht="15.75" customHeight="1">
      <c r="A1" s="1" t="s">
        <v>93</v>
      </c>
      <c r="B1" s="1" t="s">
        <v>44</v>
      </c>
    </row>
    <row r="2" ht="15.75" customHeight="1">
      <c r="E2" s="1" t="s">
        <v>4</v>
      </c>
      <c r="F2" s="1" t="s">
        <v>94</v>
      </c>
    </row>
    <row r="3" ht="15.75" customHeight="1">
      <c r="A3" s="1" t="s">
        <v>3</v>
      </c>
      <c r="B3" s="1">
        <v>68.40444</v>
      </c>
      <c r="C3" s="1">
        <v>133.92564</v>
      </c>
    </row>
    <row r="4" ht="15.75" customHeight="1">
      <c r="E4" s="1" t="s">
        <v>7</v>
      </c>
      <c r="F4" s="1" t="s">
        <v>95</v>
      </c>
    </row>
    <row r="5" ht="15.75" customHeight="1">
      <c r="A5" s="1" t="s">
        <v>6</v>
      </c>
      <c r="F5" s="1" t="s">
        <v>96</v>
      </c>
    </row>
    <row r="6" ht="15.75" customHeight="1">
      <c r="A6" s="1" t="s">
        <v>9</v>
      </c>
      <c r="B6" s="1">
        <v>29.0</v>
      </c>
      <c r="F6" s="1" t="s">
        <v>97</v>
      </c>
    </row>
    <row r="7" ht="15.75" customHeight="1">
      <c r="A7" s="1" t="s">
        <v>11</v>
      </c>
      <c r="F7" s="1" t="s">
        <v>98</v>
      </c>
    </row>
    <row r="8" ht="15.75" customHeight="1">
      <c r="A8" s="1" t="s">
        <v>13</v>
      </c>
      <c r="F8" s="1" t="s">
        <v>99</v>
      </c>
    </row>
    <row r="9" ht="15.75" customHeight="1"/>
    <row r="10" ht="15.75" customHeight="1">
      <c r="A10" s="1" t="s">
        <v>16</v>
      </c>
    </row>
    <row r="11" ht="15.75" customHeight="1">
      <c r="D11" s="1" t="s">
        <v>21</v>
      </c>
    </row>
    <row r="12" ht="15.75" customHeight="1">
      <c r="A12" s="1" t="s">
        <v>100</v>
      </c>
      <c r="D12" s="1" t="s">
        <v>24</v>
      </c>
      <c r="E12" s="1" t="s">
        <v>42</v>
      </c>
      <c r="F12" s="1" t="s">
        <v>26</v>
      </c>
      <c r="G12" s="1" t="s">
        <v>3</v>
      </c>
      <c r="I12" s="1" t="s">
        <v>27</v>
      </c>
    </row>
    <row r="13" ht="15.75" customHeight="1">
      <c r="A13" s="1" t="s">
        <v>28</v>
      </c>
      <c r="B13" s="1" t="s">
        <v>27</v>
      </c>
      <c r="D13" s="1" t="s">
        <v>29</v>
      </c>
      <c r="E13" s="1">
        <v>52.0</v>
      </c>
      <c r="F13" s="1">
        <v>10.0</v>
      </c>
      <c r="G13" s="1">
        <v>68.40444</v>
      </c>
      <c r="H13" s="1">
        <v>133.92564</v>
      </c>
      <c r="I13" s="1" t="s">
        <v>101</v>
      </c>
    </row>
    <row r="14" ht="15.75" customHeight="1">
      <c r="A14" s="1">
        <v>53.0</v>
      </c>
      <c r="D14" s="1" t="s">
        <v>30</v>
      </c>
      <c r="E14" s="1">
        <v>32.0</v>
      </c>
      <c r="F14" s="1">
        <v>9.0</v>
      </c>
      <c r="G14" s="1">
        <v>68.40345</v>
      </c>
      <c r="H14" s="1">
        <v>133.92421</v>
      </c>
      <c r="I14" s="1" t="s">
        <v>102</v>
      </c>
    </row>
    <row r="15" ht="15.75" customHeight="1">
      <c r="A15" s="1">
        <v>46.0</v>
      </c>
    </row>
    <row r="16" ht="15.75" customHeight="1">
      <c r="A16" s="1">
        <v>49.0</v>
      </c>
    </row>
    <row r="17" ht="15.75" customHeight="1">
      <c r="A17" s="1">
        <v>48.0</v>
      </c>
    </row>
    <row r="18" ht="15.75" customHeight="1">
      <c r="A18" s="1">
        <v>30.0</v>
      </c>
    </row>
    <row r="19" ht="15.75" customHeight="1">
      <c r="A19" s="1">
        <v>52.0</v>
      </c>
    </row>
    <row r="20" ht="15.75" customHeight="1">
      <c r="A20" s="1">
        <v>29.0</v>
      </c>
    </row>
    <row r="21" ht="15.75" customHeight="1">
      <c r="A21" s="1">
        <v>72.0</v>
      </c>
    </row>
    <row r="22" ht="15.75" customHeight="1">
      <c r="A22" s="1">
        <v>29.0</v>
      </c>
    </row>
    <row r="23" ht="15.75" customHeight="1">
      <c r="A23" s="1">
        <v>31.0</v>
      </c>
    </row>
    <row r="24" ht="15.75" customHeight="1">
      <c r="A24" s="1">
        <v>16.0</v>
      </c>
    </row>
    <row r="25" ht="15.75" customHeight="1">
      <c r="A25" s="1">
        <v>18.0</v>
      </c>
    </row>
    <row r="26" ht="15.75" customHeight="1">
      <c r="A26" s="1">
        <v>23.0</v>
      </c>
    </row>
    <row r="27" ht="15.75" customHeight="1">
      <c r="A27" s="1">
        <v>39.0</v>
      </c>
    </row>
    <row r="28" ht="15.75" customHeight="1">
      <c r="A28" s="1">
        <v>12.0</v>
      </c>
    </row>
    <row r="29" ht="15.75" customHeight="1">
      <c r="A29" s="1">
        <v>29.0</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63"/>
    <col customWidth="1" min="2" max="6" width="12.63"/>
  </cols>
  <sheetData>
    <row r="1" ht="15.75" customHeight="1">
      <c r="A1" s="1" t="s">
        <v>103</v>
      </c>
      <c r="B1" s="1" t="s">
        <v>104</v>
      </c>
      <c r="D1" s="1" t="s">
        <v>105</v>
      </c>
    </row>
    <row r="2" ht="15.75" customHeight="1"/>
    <row r="3" ht="15.75" customHeight="1">
      <c r="A3" s="1" t="s">
        <v>3</v>
      </c>
      <c r="B3" s="1">
        <v>68.6627</v>
      </c>
      <c r="C3" s="1">
        <v>134.32552</v>
      </c>
      <c r="E3" s="1" t="s">
        <v>106</v>
      </c>
      <c r="F3" s="1">
        <v>407.0</v>
      </c>
    </row>
    <row r="4" ht="15.75" customHeight="1"/>
    <row r="5" ht="15.75" customHeight="1">
      <c r="E5" s="1" t="s">
        <v>7</v>
      </c>
      <c r="F5" s="1" t="s">
        <v>107</v>
      </c>
      <c r="L5" s="3" t="s">
        <v>108</v>
      </c>
      <c r="M5" s="1" t="s">
        <v>109</v>
      </c>
    </row>
    <row r="6" ht="15.75" customHeight="1">
      <c r="A6" s="1" t="s">
        <v>6</v>
      </c>
      <c r="B6" s="1" t="s">
        <v>110</v>
      </c>
      <c r="F6" s="1" t="s">
        <v>111</v>
      </c>
      <c r="L6" s="3" t="s">
        <v>112</v>
      </c>
      <c r="M6" s="1" t="s">
        <v>113</v>
      </c>
    </row>
    <row r="7" ht="15.75" customHeight="1">
      <c r="A7" s="1" t="s">
        <v>9</v>
      </c>
      <c r="F7" s="1" t="s">
        <v>114</v>
      </c>
      <c r="L7" s="1" t="s">
        <v>115</v>
      </c>
      <c r="M7" s="1">
        <v>15.9</v>
      </c>
    </row>
    <row r="8" ht="15.75" customHeight="1">
      <c r="A8" s="1" t="s">
        <v>11</v>
      </c>
      <c r="L8" s="3" t="s">
        <v>116</v>
      </c>
    </row>
    <row r="9" ht="15.75" customHeight="1">
      <c r="A9" s="1" t="s">
        <v>13</v>
      </c>
      <c r="B9" s="1" t="s">
        <v>117</v>
      </c>
      <c r="F9" s="1" t="s">
        <v>118</v>
      </c>
      <c r="L9" s="3" t="s">
        <v>119</v>
      </c>
    </row>
    <row r="10" ht="15.75" customHeight="1">
      <c r="F10" s="1" t="s">
        <v>120</v>
      </c>
    </row>
    <row r="11" ht="15.75" customHeight="1">
      <c r="A11" s="1" t="s">
        <v>16</v>
      </c>
      <c r="B11" s="1" t="s">
        <v>121</v>
      </c>
      <c r="F11" s="1" t="s">
        <v>122</v>
      </c>
    </row>
    <row r="12" ht="15.75" customHeight="1"/>
    <row r="13" ht="15.75" customHeight="1"/>
    <row r="14" ht="15.75" customHeight="1">
      <c r="A14" s="1" t="s">
        <v>123</v>
      </c>
      <c r="B14" s="1" t="s">
        <v>42</v>
      </c>
      <c r="C14" s="1" t="s">
        <v>26</v>
      </c>
      <c r="D14" s="1" t="s">
        <v>3</v>
      </c>
      <c r="F14" s="1" t="s">
        <v>27</v>
      </c>
    </row>
    <row r="15" ht="15.75" customHeight="1">
      <c r="A15" s="1" t="s">
        <v>29</v>
      </c>
      <c r="B15" s="1">
        <v>65.0</v>
      </c>
      <c r="C15" s="1">
        <v>15.0</v>
      </c>
      <c r="D15" s="1">
        <v>68.6627</v>
      </c>
      <c r="E15" s="1">
        <v>134.32552</v>
      </c>
      <c r="F15" s="1" t="s">
        <v>124</v>
      </c>
    </row>
    <row r="16" ht="15.75" customHeight="1">
      <c r="A16" s="1" t="s">
        <v>30</v>
      </c>
      <c r="B16" s="1">
        <v>61.0</v>
      </c>
      <c r="C16" s="1">
        <v>5.5</v>
      </c>
      <c r="D16" s="1">
        <v>68.6627</v>
      </c>
      <c r="E16" s="1">
        <v>134.32552</v>
      </c>
      <c r="F16" s="1" t="s">
        <v>125</v>
      </c>
    </row>
    <row r="17" ht="15.75" customHeight="1">
      <c r="A17" s="1" t="s">
        <v>31</v>
      </c>
      <c r="B17" s="1">
        <v>35.0</v>
      </c>
      <c r="C17" s="1">
        <v>6.0</v>
      </c>
      <c r="D17" s="1">
        <v>68.6627</v>
      </c>
      <c r="E17" s="1">
        <v>134.32552</v>
      </c>
      <c r="F17" s="1" t="s">
        <v>125</v>
      </c>
    </row>
    <row r="18" ht="15.75" customHeight="1"/>
    <row r="19" ht="15.75" customHeight="1">
      <c r="A19" s="1" t="s">
        <v>126</v>
      </c>
      <c r="B19" s="1">
        <v>10.4</v>
      </c>
      <c r="D19" s="1" t="s">
        <v>127</v>
      </c>
      <c r="E19" s="1">
        <v>30.0</v>
      </c>
      <c r="G19" s="1" t="s">
        <v>128</v>
      </c>
      <c r="H19" s="1">
        <v>15.0</v>
      </c>
      <c r="O19" s="1" t="s">
        <v>129</v>
      </c>
    </row>
    <row r="20" ht="15.75" customHeight="1">
      <c r="A20" s="1" t="s">
        <v>130</v>
      </c>
      <c r="B20" s="1">
        <v>68.6627</v>
      </c>
      <c r="C20" s="1">
        <v>134.32552</v>
      </c>
      <c r="D20" s="1" t="s">
        <v>131</v>
      </c>
      <c r="E20" s="4" t="s">
        <v>132</v>
      </c>
      <c r="G20" s="1" t="s">
        <v>131</v>
      </c>
      <c r="H20" s="5">
        <v>68.66253</v>
      </c>
      <c r="I20" s="4">
        <v>134.3244</v>
      </c>
      <c r="O20" s="1" t="s">
        <v>133</v>
      </c>
      <c r="P20" s="1" t="s">
        <v>134</v>
      </c>
    </row>
    <row r="21" ht="15.75" customHeight="1">
      <c r="A21" s="1" t="s">
        <v>135</v>
      </c>
      <c r="B21" s="1"/>
      <c r="D21" s="1" t="s">
        <v>135</v>
      </c>
      <c r="E21" s="1"/>
      <c r="G21" s="1" t="s">
        <v>135</v>
      </c>
      <c r="H21" s="1"/>
      <c r="O21" s="1" t="s">
        <v>136</v>
      </c>
      <c r="P21" s="1" t="s">
        <v>137</v>
      </c>
    </row>
    <row r="22" ht="15.75" customHeight="1">
      <c r="A22" s="1" t="s">
        <v>28</v>
      </c>
      <c r="B22" s="1" t="s">
        <v>27</v>
      </c>
      <c r="D22" s="1" t="s">
        <v>28</v>
      </c>
      <c r="E22" s="1" t="s">
        <v>27</v>
      </c>
      <c r="G22" s="1" t="s">
        <v>28</v>
      </c>
      <c r="H22" s="1" t="s">
        <v>27</v>
      </c>
      <c r="O22" s="1" t="s">
        <v>138</v>
      </c>
      <c r="P22" s="1" t="s">
        <v>139</v>
      </c>
      <c r="Q22" s="1" t="s">
        <v>140</v>
      </c>
    </row>
    <row r="23" ht="15.75" customHeight="1">
      <c r="A23" s="1">
        <v>42.0</v>
      </c>
      <c r="B23" s="6" t="s">
        <v>141</v>
      </c>
      <c r="C23" s="6"/>
      <c r="D23" s="1">
        <v>13.0</v>
      </c>
      <c r="G23" s="1">
        <v>20.0</v>
      </c>
      <c r="H23" s="1" t="s">
        <v>142</v>
      </c>
      <c r="O23" s="1">
        <v>170.0</v>
      </c>
      <c r="P23" s="1">
        <v>4.0</v>
      </c>
    </row>
    <row r="24" ht="15.75" customHeight="1">
      <c r="A24" s="1">
        <v>19.0</v>
      </c>
      <c r="D24" s="1">
        <v>20.0</v>
      </c>
      <c r="G24" s="1">
        <v>22.0</v>
      </c>
      <c r="O24" s="1">
        <v>78.0</v>
      </c>
      <c r="P24" s="1">
        <v>12.0</v>
      </c>
    </row>
    <row r="25" ht="15.75" customHeight="1">
      <c r="A25" s="1">
        <v>17.0</v>
      </c>
      <c r="D25" s="1">
        <v>43.0</v>
      </c>
      <c r="G25" s="1">
        <v>15.0</v>
      </c>
      <c r="O25" s="1">
        <v>20.0</v>
      </c>
      <c r="P25" s="1">
        <v>2.0</v>
      </c>
    </row>
    <row r="26" ht="15.75" customHeight="1">
      <c r="A26" s="1">
        <v>16.0</v>
      </c>
      <c r="D26" s="1">
        <v>16.0</v>
      </c>
      <c r="G26" s="1">
        <v>15.0</v>
      </c>
      <c r="O26" s="1">
        <v>278.0</v>
      </c>
      <c r="P26" s="1">
        <v>8.0</v>
      </c>
    </row>
    <row r="27" ht="15.75" customHeight="1">
      <c r="A27" s="1">
        <v>16.0</v>
      </c>
      <c r="D27" s="1">
        <v>11.0</v>
      </c>
      <c r="G27" s="1">
        <v>10.0</v>
      </c>
      <c r="O27" s="1">
        <v>2.0</v>
      </c>
      <c r="P27" s="1">
        <v>1.0</v>
      </c>
    </row>
    <row r="28" ht="15.75" customHeight="1">
      <c r="A28" s="1">
        <v>18.0</v>
      </c>
      <c r="B28" s="6" t="s">
        <v>143</v>
      </c>
      <c r="D28" s="1">
        <v>18.0</v>
      </c>
      <c r="G28" s="1">
        <v>12.0</v>
      </c>
      <c r="O28" s="1">
        <v>78.0</v>
      </c>
      <c r="P28" s="1">
        <v>10.0</v>
      </c>
    </row>
    <row r="29" ht="15.75" customHeight="1">
      <c r="A29" s="1">
        <v>13.0</v>
      </c>
      <c r="D29" s="1">
        <v>18.0</v>
      </c>
      <c r="G29" s="1">
        <v>21.0</v>
      </c>
      <c r="O29" s="1">
        <v>141.0</v>
      </c>
      <c r="P29" s="1">
        <v>3.0</v>
      </c>
    </row>
    <row r="30" ht="15.75" customHeight="1">
      <c r="A30" s="1">
        <v>24.0</v>
      </c>
      <c r="D30" s="1">
        <v>21.0</v>
      </c>
      <c r="G30" s="1">
        <v>14.0</v>
      </c>
      <c r="O30" s="1">
        <v>15.0</v>
      </c>
      <c r="P30" s="1">
        <v>2.0</v>
      </c>
    </row>
    <row r="31" ht="15.75" customHeight="1">
      <c r="A31" s="1">
        <v>11.0</v>
      </c>
      <c r="D31" s="1">
        <v>29.0</v>
      </c>
      <c r="G31" s="1">
        <v>11.0</v>
      </c>
      <c r="O31" s="1">
        <v>24.0</v>
      </c>
      <c r="P31" s="1">
        <v>2.0</v>
      </c>
    </row>
    <row r="32" ht="15.75" customHeight="1">
      <c r="A32" s="1">
        <v>55.0</v>
      </c>
      <c r="D32" s="1">
        <v>16.0</v>
      </c>
      <c r="G32" s="1">
        <v>11.0</v>
      </c>
      <c r="O32" s="1">
        <v>10.0</v>
      </c>
      <c r="P32" s="1">
        <v>1.0</v>
      </c>
    </row>
    <row r="33" ht="15.75" customHeight="1">
      <c r="A33" s="1">
        <v>16.0</v>
      </c>
      <c r="D33" s="1">
        <v>14.0</v>
      </c>
      <c r="G33" s="1">
        <v>21.0</v>
      </c>
      <c r="O33" s="1">
        <v>19.0</v>
      </c>
      <c r="P33" s="1">
        <v>3.0</v>
      </c>
    </row>
    <row r="34" ht="15.75" customHeight="1">
      <c r="A34" s="1">
        <v>13.0</v>
      </c>
      <c r="D34" s="1">
        <v>11.0</v>
      </c>
      <c r="G34" s="1">
        <v>10.0</v>
      </c>
      <c r="O34" s="1">
        <v>7.0</v>
      </c>
      <c r="P34" s="1">
        <v>2.0</v>
      </c>
    </row>
    <row r="35" ht="15.75" customHeight="1">
      <c r="A35" s="1">
        <v>18.0</v>
      </c>
      <c r="B35" s="6" t="s">
        <v>144</v>
      </c>
      <c r="D35" s="1">
        <v>18.0</v>
      </c>
      <c r="G35" s="1">
        <v>15.0</v>
      </c>
      <c r="O35" s="1">
        <v>4.0</v>
      </c>
      <c r="P35" s="1">
        <v>2.0</v>
      </c>
    </row>
    <row r="36" ht="15.75" customHeight="1">
      <c r="A36" s="1">
        <v>11.0</v>
      </c>
      <c r="D36" s="1">
        <v>10.0</v>
      </c>
      <c r="G36" s="1">
        <v>15.0</v>
      </c>
      <c r="O36" s="1">
        <v>8.0</v>
      </c>
      <c r="P36" s="1">
        <v>2.0</v>
      </c>
    </row>
    <row r="37" ht="15.75" customHeight="1">
      <c r="A37" s="1">
        <v>11.0</v>
      </c>
      <c r="D37" s="1">
        <v>16.0</v>
      </c>
      <c r="G37" s="1">
        <v>16.0</v>
      </c>
      <c r="O37" s="1">
        <v>5.0</v>
      </c>
      <c r="P37" s="1">
        <v>1.0</v>
      </c>
    </row>
    <row r="38" ht="15.75" customHeight="1">
      <c r="A38" s="1">
        <v>15.0</v>
      </c>
      <c r="D38" s="1">
        <v>14.0</v>
      </c>
      <c r="G38" s="1">
        <v>13.0</v>
      </c>
      <c r="O38" s="1">
        <v>6.0</v>
      </c>
      <c r="P38" s="1">
        <v>3.0</v>
      </c>
    </row>
    <row r="39" ht="15.75" customHeight="1">
      <c r="A39" s="1">
        <v>15.0</v>
      </c>
      <c r="D39" s="1">
        <v>12.0</v>
      </c>
      <c r="G39" s="1">
        <v>11.0</v>
      </c>
      <c r="O39" s="1">
        <v>8.0</v>
      </c>
      <c r="P39" s="1">
        <v>2.0</v>
      </c>
    </row>
    <row r="40" ht="15.75" customHeight="1">
      <c r="A40" s="1">
        <v>18.0</v>
      </c>
      <c r="D40" s="1">
        <v>10.0</v>
      </c>
      <c r="G40" s="1">
        <v>17.0</v>
      </c>
      <c r="O40" s="1">
        <v>170.0</v>
      </c>
      <c r="P40" s="1">
        <v>5.0</v>
      </c>
    </row>
    <row r="41" ht="15.75" customHeight="1">
      <c r="A41" s="1">
        <v>29.0</v>
      </c>
      <c r="D41" s="1">
        <v>10.0</v>
      </c>
      <c r="G41" s="1">
        <v>10.0</v>
      </c>
      <c r="O41" s="1">
        <v>5.0</v>
      </c>
      <c r="P41" s="1">
        <v>1.0</v>
      </c>
    </row>
    <row r="42" ht="15.75" customHeight="1">
      <c r="A42" s="1">
        <v>22.0</v>
      </c>
      <c r="D42" s="1">
        <v>28.0</v>
      </c>
      <c r="G42" s="1">
        <v>12.0</v>
      </c>
      <c r="O42" s="1">
        <v>3.0</v>
      </c>
      <c r="P42" s="1">
        <v>1.0</v>
      </c>
    </row>
    <row r="43" ht="15.75" customHeight="1">
      <c r="A43" s="1">
        <v>16.0</v>
      </c>
      <c r="D43" s="1">
        <v>15.0</v>
      </c>
      <c r="G43" s="1">
        <v>12.0</v>
      </c>
      <c r="O43" s="1">
        <v>7.0</v>
      </c>
      <c r="P43" s="1">
        <v>1.0</v>
      </c>
    </row>
    <row r="44" ht="15.75" customHeight="1">
      <c r="A44" s="1">
        <v>29.0</v>
      </c>
      <c r="D44" s="1">
        <v>11.0</v>
      </c>
      <c r="G44" s="1">
        <v>14.0</v>
      </c>
      <c r="O44" s="1">
        <v>4.0</v>
      </c>
      <c r="P44" s="1">
        <v>3.0</v>
      </c>
    </row>
    <row r="45" ht="15.75" customHeight="1">
      <c r="A45" s="1">
        <v>18.0</v>
      </c>
      <c r="D45" s="1">
        <v>18.0</v>
      </c>
      <c r="G45" s="1">
        <v>21.0</v>
      </c>
      <c r="O45" s="1">
        <v>5.0</v>
      </c>
      <c r="P45" s="1">
        <v>0.5</v>
      </c>
    </row>
    <row r="46" ht="15.75" customHeight="1">
      <c r="A46" s="1">
        <v>23.0</v>
      </c>
      <c r="D46" s="1">
        <v>14.0</v>
      </c>
      <c r="G46" s="1">
        <v>27.0</v>
      </c>
      <c r="O46" s="1">
        <v>4.0</v>
      </c>
      <c r="P46" s="1">
        <v>1.0</v>
      </c>
    </row>
    <row r="47" ht="15.75" customHeight="1">
      <c r="A47" s="1">
        <v>26.0</v>
      </c>
      <c r="D47" s="1">
        <v>13.0</v>
      </c>
      <c r="G47" s="1">
        <v>19.0</v>
      </c>
      <c r="O47" s="1">
        <v>4.0</v>
      </c>
      <c r="P47" s="1">
        <v>0.5</v>
      </c>
    </row>
    <row r="48" ht="15.75" customHeight="1">
      <c r="A48" s="1">
        <v>12.0</v>
      </c>
      <c r="D48" s="1">
        <v>15.0</v>
      </c>
      <c r="G48" s="1">
        <v>21.0</v>
      </c>
      <c r="O48" s="1">
        <v>5.0</v>
      </c>
      <c r="P48" s="1">
        <v>0.5</v>
      </c>
    </row>
    <row r="49" ht="15.75" customHeight="1">
      <c r="A49" s="1">
        <v>13.0</v>
      </c>
      <c r="D49" s="1">
        <v>34.0</v>
      </c>
      <c r="G49" s="1">
        <v>16.0</v>
      </c>
      <c r="O49" s="1">
        <v>4.0</v>
      </c>
      <c r="P49" s="1">
        <v>2.0</v>
      </c>
    </row>
    <row r="50" ht="15.75" customHeight="1">
      <c r="A50" s="1">
        <v>22.0</v>
      </c>
      <c r="D50" s="1">
        <v>18.0</v>
      </c>
      <c r="G50" s="1">
        <v>18.0</v>
      </c>
      <c r="O50" s="1">
        <v>3.0</v>
      </c>
      <c r="P50" s="1">
        <v>2.0</v>
      </c>
    </row>
    <row r="51" ht="15.75" customHeight="1">
      <c r="A51" s="7">
        <v>19.0</v>
      </c>
      <c r="D51" s="1">
        <v>15.0</v>
      </c>
      <c r="G51" s="1">
        <v>24.0</v>
      </c>
      <c r="O51" s="1">
        <v>3.0</v>
      </c>
      <c r="P51" s="1">
        <v>2.0</v>
      </c>
    </row>
    <row r="52" ht="15.75" customHeight="1">
      <c r="A52" s="1">
        <v>12.0</v>
      </c>
      <c r="D52" s="1">
        <v>12.0</v>
      </c>
      <c r="G52" s="1">
        <v>15.0</v>
      </c>
      <c r="O52" s="1">
        <v>6.0</v>
      </c>
      <c r="P52" s="1">
        <v>0.5</v>
      </c>
    </row>
    <row r="53" ht="15.75" customHeight="1">
      <c r="A53" s="1">
        <v>12.0</v>
      </c>
      <c r="D53" s="1">
        <v>20.0</v>
      </c>
      <c r="G53" s="1">
        <v>15.0</v>
      </c>
      <c r="O53" s="1">
        <v>56.0</v>
      </c>
      <c r="P53" s="1">
        <v>2.0</v>
      </c>
    </row>
    <row r="54" ht="15.75" customHeight="1">
      <c r="A54" s="1">
        <v>13.0</v>
      </c>
      <c r="D54" s="1">
        <v>12.0</v>
      </c>
      <c r="G54" s="1">
        <v>12.0</v>
      </c>
      <c r="O54" s="1">
        <v>16.0</v>
      </c>
      <c r="P54" s="1">
        <v>4.0</v>
      </c>
    </row>
    <row r="55" ht="15.75" customHeight="1">
      <c r="A55" s="1">
        <v>19.0</v>
      </c>
      <c r="D55" s="1">
        <v>17.0</v>
      </c>
      <c r="G55" s="1">
        <v>10.0</v>
      </c>
      <c r="O55" s="1">
        <v>13.0</v>
      </c>
      <c r="P55" s="1">
        <v>3.0</v>
      </c>
    </row>
    <row r="56" ht="15.75" customHeight="1">
      <c r="A56" s="1">
        <v>22.0</v>
      </c>
      <c r="D56" s="1">
        <v>14.0</v>
      </c>
      <c r="G56" s="1">
        <v>11.0</v>
      </c>
      <c r="O56" s="1">
        <v>14.0</v>
      </c>
      <c r="P56" s="1">
        <v>3.0</v>
      </c>
    </row>
    <row r="57" ht="15.75" customHeight="1">
      <c r="A57" s="1">
        <v>18.0</v>
      </c>
      <c r="D57" s="1">
        <v>21.0</v>
      </c>
      <c r="G57" s="1">
        <v>24.0</v>
      </c>
      <c r="O57" s="1">
        <v>9.0</v>
      </c>
      <c r="P57" s="1">
        <v>1.0</v>
      </c>
    </row>
    <row r="58" ht="15.75" customHeight="1">
      <c r="A58" s="1">
        <v>24.0</v>
      </c>
      <c r="D58" s="1">
        <v>13.0</v>
      </c>
      <c r="G58" s="1">
        <v>25.0</v>
      </c>
      <c r="O58" s="1">
        <v>4.0</v>
      </c>
      <c r="P58" s="1">
        <v>0.5</v>
      </c>
    </row>
    <row r="59" ht="15.75" customHeight="1">
      <c r="A59" s="1">
        <v>31.0</v>
      </c>
      <c r="D59" s="1">
        <v>10.0</v>
      </c>
      <c r="G59" s="1">
        <v>11.0</v>
      </c>
      <c r="O59" s="1">
        <v>4.0</v>
      </c>
      <c r="P59" s="1">
        <v>0.5</v>
      </c>
    </row>
    <row r="60" ht="15.75" customHeight="1">
      <c r="D60" s="1">
        <v>14.0</v>
      </c>
      <c r="G60" s="1">
        <v>10.0</v>
      </c>
      <c r="O60" s="1">
        <v>4.0</v>
      </c>
      <c r="P60" s="1">
        <v>0.5</v>
      </c>
    </row>
    <row r="61" ht="15.75" customHeight="1">
      <c r="D61" s="1">
        <v>13.0</v>
      </c>
      <c r="G61" s="1">
        <v>12.0</v>
      </c>
      <c r="O61" s="1">
        <v>3.0</v>
      </c>
      <c r="P61" s="1">
        <v>0.5</v>
      </c>
    </row>
    <row r="62" ht="15.75" customHeight="1">
      <c r="D62" s="1">
        <v>25.0</v>
      </c>
      <c r="G62" s="1">
        <v>13.0</v>
      </c>
      <c r="O62" s="1">
        <v>9.0</v>
      </c>
      <c r="P62" s="1">
        <v>4.0</v>
      </c>
    </row>
    <row r="63" ht="15.75" customHeight="1">
      <c r="D63" s="1">
        <v>23.0</v>
      </c>
      <c r="G63" s="1">
        <v>18.0</v>
      </c>
      <c r="O63" s="1">
        <v>7.0</v>
      </c>
      <c r="P63" s="1">
        <v>1.0</v>
      </c>
    </row>
    <row r="64" ht="15.75" customHeight="1">
      <c r="D64" s="1">
        <v>10.0</v>
      </c>
      <c r="G64" s="1">
        <v>21.0</v>
      </c>
    </row>
    <row r="65" ht="15.75" customHeight="1">
      <c r="D65" s="1">
        <v>21.0</v>
      </c>
      <c r="G65" s="1">
        <v>14.0</v>
      </c>
    </row>
    <row r="66" ht="15.75" customHeight="1">
      <c r="D66" s="1">
        <v>12.0</v>
      </c>
      <c r="G66" s="1">
        <v>19.0</v>
      </c>
    </row>
    <row r="67" ht="15.75" customHeight="1">
      <c r="D67" s="1">
        <v>14.0</v>
      </c>
    </row>
    <row r="68" ht="15.75" customHeight="1">
      <c r="D68" s="1">
        <v>24.0</v>
      </c>
    </row>
    <row r="69" ht="15.75" customHeight="1">
      <c r="D69" s="1">
        <v>24.0</v>
      </c>
    </row>
    <row r="70" ht="15.75" customHeight="1">
      <c r="D70" s="1">
        <v>12.0</v>
      </c>
    </row>
    <row r="71" ht="15.75" customHeight="1">
      <c r="D71" s="1">
        <v>10.0</v>
      </c>
    </row>
    <row r="72" ht="15.75" customHeight="1">
      <c r="D72" s="1">
        <v>12.0</v>
      </c>
    </row>
    <row r="73" ht="15.75" customHeight="1">
      <c r="D73" s="1">
        <v>11.0</v>
      </c>
    </row>
    <row r="74" ht="15.75" customHeight="1">
      <c r="D74" s="1">
        <v>19.0</v>
      </c>
    </row>
    <row r="75" ht="15.75" customHeight="1">
      <c r="D75" s="1">
        <v>26.0</v>
      </c>
    </row>
    <row r="76" ht="15.75" customHeight="1">
      <c r="D76" s="1">
        <v>13.0</v>
      </c>
    </row>
    <row r="77" ht="15.75" customHeight="1">
      <c r="D77" s="1">
        <v>12.0</v>
      </c>
    </row>
    <row r="78" ht="15.75" customHeight="1">
      <c r="D78" s="1">
        <v>18.0</v>
      </c>
    </row>
    <row r="79" ht="15.75" customHeight="1">
      <c r="D79" s="1">
        <v>25.0</v>
      </c>
    </row>
    <row r="80" ht="15.75" customHeight="1">
      <c r="D80" s="1">
        <v>17.0</v>
      </c>
    </row>
    <row r="81" ht="15.75" customHeight="1">
      <c r="D81" s="1">
        <v>21.0</v>
      </c>
    </row>
    <row r="82" ht="15.75" customHeight="1">
      <c r="D82" s="1">
        <v>10.0</v>
      </c>
    </row>
    <row r="83" ht="15.75" customHeight="1">
      <c r="D83" s="1">
        <v>12.0</v>
      </c>
    </row>
    <row r="84" ht="15.75" customHeight="1">
      <c r="D84" s="1">
        <v>24.0</v>
      </c>
    </row>
    <row r="85" ht="15.75" customHeight="1">
      <c r="D85" s="1">
        <v>50.0</v>
      </c>
    </row>
    <row r="86" ht="15.75" customHeight="1">
      <c r="D86" s="1">
        <v>30.0</v>
      </c>
    </row>
    <row r="87" ht="15.75" customHeight="1">
      <c r="D87" s="1">
        <v>10.0</v>
      </c>
    </row>
    <row r="88" ht="15.75" customHeight="1">
      <c r="D88" s="1">
        <v>10.0</v>
      </c>
    </row>
    <row r="89" ht="15.75" customHeight="1">
      <c r="D89" s="1">
        <v>19.0</v>
      </c>
    </row>
    <row r="90" ht="15.75" customHeight="1"/>
    <row r="91" ht="15.75" customHeight="1"/>
    <row r="92" ht="15.75" customHeight="1">
      <c r="A92" s="1" t="s">
        <v>145</v>
      </c>
    </row>
    <row r="93" ht="15.75" customHeight="1">
      <c r="A93" s="1" t="s">
        <v>146</v>
      </c>
      <c r="B93" s="1" t="s">
        <v>147</v>
      </c>
      <c r="K93" s="1" t="s">
        <v>148</v>
      </c>
    </row>
    <row r="94" ht="15.75" customHeight="1">
      <c r="A94" s="1" t="s">
        <v>149</v>
      </c>
    </row>
    <row r="95" ht="15.75" customHeight="1">
      <c r="A95" s="1" t="s">
        <v>150</v>
      </c>
      <c r="B95" s="1"/>
      <c r="C95" s="1"/>
      <c r="D95" s="1"/>
      <c r="E95" s="1"/>
      <c r="F95" s="1"/>
      <c r="G95" s="1"/>
      <c r="H95" s="1"/>
      <c r="I95" s="1"/>
      <c r="J95" s="1"/>
      <c r="K95" s="1"/>
      <c r="L95" s="1"/>
      <c r="M95" s="1"/>
    </row>
    <row r="96" ht="15.75" customHeight="1">
      <c r="A96" s="1" t="s">
        <v>151</v>
      </c>
      <c r="B96" s="1" t="s">
        <v>152</v>
      </c>
      <c r="C96" s="1" t="s">
        <v>153</v>
      </c>
      <c r="D96" s="1" t="s">
        <v>154</v>
      </c>
      <c r="E96" s="1" t="s">
        <v>153</v>
      </c>
      <c r="F96" s="1" t="s">
        <v>155</v>
      </c>
      <c r="G96" s="1" t="s">
        <v>156</v>
      </c>
      <c r="H96" s="1" t="s">
        <v>157</v>
      </c>
      <c r="I96" s="1" t="s">
        <v>158</v>
      </c>
      <c r="J96" s="1" t="s">
        <v>159</v>
      </c>
      <c r="K96" s="1" t="s">
        <v>160</v>
      </c>
      <c r="L96" s="1" t="s">
        <v>161</v>
      </c>
      <c r="M96" s="1" t="s">
        <v>162</v>
      </c>
      <c r="N96" s="1" t="s">
        <v>163</v>
      </c>
      <c r="O96" s="1" t="s">
        <v>164</v>
      </c>
    </row>
    <row r="97" ht="15.75" customHeight="1">
      <c r="A97" s="1">
        <v>1.0</v>
      </c>
      <c r="B97" s="1">
        <v>11.0</v>
      </c>
      <c r="C97" s="1" t="s">
        <v>165</v>
      </c>
      <c r="D97" s="1">
        <v>5.0</v>
      </c>
      <c r="E97" s="1" t="s">
        <v>165</v>
      </c>
      <c r="F97" s="1">
        <v>1.38</v>
      </c>
      <c r="G97" s="1" t="s">
        <v>166</v>
      </c>
      <c r="H97" s="1">
        <v>2.0</v>
      </c>
      <c r="I97" s="1">
        <v>3.0</v>
      </c>
      <c r="J97" s="1">
        <v>4.0</v>
      </c>
      <c r="K97" s="1" t="s">
        <v>167</v>
      </c>
      <c r="L97" s="1" t="s">
        <v>167</v>
      </c>
      <c r="M97" s="1" t="s">
        <v>167</v>
      </c>
      <c r="N97" s="1" t="s">
        <v>167</v>
      </c>
      <c r="O97" s="1">
        <v>1.0</v>
      </c>
    </row>
    <row r="98" ht="15.75" customHeight="1">
      <c r="A98" s="1">
        <v>2.0</v>
      </c>
      <c r="B98" s="1">
        <v>51.0</v>
      </c>
      <c r="C98" s="1" t="s">
        <v>165</v>
      </c>
      <c r="D98" s="1">
        <v>50.0</v>
      </c>
      <c r="E98" s="1" t="s">
        <v>165</v>
      </c>
      <c r="F98" s="1" t="s">
        <v>167</v>
      </c>
      <c r="G98" s="1" t="s">
        <v>166</v>
      </c>
      <c r="H98" s="1">
        <v>2.0</v>
      </c>
      <c r="I98" s="1">
        <v>4.0</v>
      </c>
      <c r="J98" s="1">
        <v>4.0</v>
      </c>
      <c r="K98" s="1" t="s">
        <v>168</v>
      </c>
      <c r="L98" s="1">
        <v>0.0</v>
      </c>
      <c r="N98" s="1">
        <f>360-22</f>
        <v>338</v>
      </c>
    </row>
    <row r="99" ht="15.75" customHeight="1">
      <c r="A99" s="1">
        <v>3.0</v>
      </c>
      <c r="B99" s="1">
        <v>11.0</v>
      </c>
      <c r="C99" s="1" t="s">
        <v>165</v>
      </c>
      <c r="D99" s="1">
        <v>11.0</v>
      </c>
      <c r="E99" s="1" t="s">
        <v>165</v>
      </c>
      <c r="F99" s="1" t="s">
        <v>169</v>
      </c>
      <c r="G99" s="1" t="s">
        <v>166</v>
      </c>
      <c r="H99" s="1">
        <v>2.0</v>
      </c>
      <c r="I99" s="1">
        <v>4.0</v>
      </c>
      <c r="J99" s="1">
        <v>4.0</v>
      </c>
      <c r="K99" s="1" t="s">
        <v>170</v>
      </c>
      <c r="L99" s="1">
        <v>39.0</v>
      </c>
      <c r="M99" s="1" t="s">
        <v>171</v>
      </c>
      <c r="N99" s="1">
        <f>180+80</f>
        <v>260</v>
      </c>
    </row>
    <row r="100" ht="15.75" customHeight="1">
      <c r="A100" s="1">
        <v>4.0</v>
      </c>
      <c r="B100" s="1">
        <v>23.0</v>
      </c>
      <c r="C100" s="1" t="s">
        <v>165</v>
      </c>
      <c r="D100" s="1">
        <v>22.0</v>
      </c>
      <c r="E100" s="1" t="s">
        <v>165</v>
      </c>
      <c r="F100" s="1">
        <v>4.2</v>
      </c>
      <c r="G100" s="1" t="s">
        <v>172</v>
      </c>
      <c r="H100" s="1">
        <v>2.0</v>
      </c>
      <c r="I100" s="1">
        <v>4.0</v>
      </c>
      <c r="J100" s="1">
        <v>4.0</v>
      </c>
      <c r="K100" s="1" t="s">
        <v>173</v>
      </c>
      <c r="L100" s="1">
        <v>0.0</v>
      </c>
      <c r="N100" s="1">
        <f>180+65</f>
        <v>245</v>
      </c>
    </row>
    <row r="101" ht="15.75" customHeight="1">
      <c r="A101" s="1">
        <v>5.0</v>
      </c>
      <c r="B101" s="1">
        <v>14.0</v>
      </c>
      <c r="C101" s="1" t="s">
        <v>165</v>
      </c>
      <c r="D101" s="1">
        <v>7.0</v>
      </c>
      <c r="E101" s="1" t="s">
        <v>165</v>
      </c>
      <c r="F101" s="1">
        <v>1.35</v>
      </c>
      <c r="G101" s="1" t="s">
        <v>172</v>
      </c>
      <c r="H101" s="1">
        <v>1.0</v>
      </c>
      <c r="I101" s="1">
        <v>2.0</v>
      </c>
      <c r="J101" s="1">
        <v>3.0</v>
      </c>
      <c r="K101" s="1" t="s">
        <v>167</v>
      </c>
      <c r="L101" s="1" t="s">
        <v>167</v>
      </c>
      <c r="N101" s="1" t="s">
        <v>167</v>
      </c>
    </row>
    <row r="102" ht="15.75" customHeight="1">
      <c r="A102" s="1">
        <v>6.0</v>
      </c>
      <c r="B102" s="1">
        <v>28.0</v>
      </c>
      <c r="C102" s="1" t="s">
        <v>174</v>
      </c>
      <c r="D102" s="1">
        <v>12.0</v>
      </c>
      <c r="E102" s="1" t="s">
        <v>165</v>
      </c>
      <c r="F102" s="1">
        <v>15.9</v>
      </c>
      <c r="G102" s="1" t="s">
        <v>172</v>
      </c>
      <c r="H102" s="1">
        <v>1.0</v>
      </c>
      <c r="I102" s="1">
        <v>3.0</v>
      </c>
      <c r="J102" s="1">
        <v>4.0</v>
      </c>
      <c r="K102" s="1" t="s">
        <v>175</v>
      </c>
      <c r="L102" s="1">
        <v>0.0</v>
      </c>
      <c r="N102" s="1">
        <f>180-30</f>
        <v>150</v>
      </c>
    </row>
    <row r="103" ht="15.75" customHeight="1">
      <c r="A103" s="1">
        <v>7.0</v>
      </c>
      <c r="B103" s="1">
        <v>18.0</v>
      </c>
      <c r="C103" s="1" t="s">
        <v>165</v>
      </c>
      <c r="D103" s="1">
        <v>16.0</v>
      </c>
      <c r="E103" s="1" t="s">
        <v>165</v>
      </c>
      <c r="F103" s="1">
        <v>3.4</v>
      </c>
      <c r="G103" s="1" t="s">
        <v>172</v>
      </c>
      <c r="H103" s="1">
        <v>1.0</v>
      </c>
      <c r="I103" s="1">
        <v>4.0</v>
      </c>
      <c r="J103" s="1">
        <v>3.0</v>
      </c>
      <c r="K103" s="1" t="s">
        <v>176</v>
      </c>
      <c r="L103" s="1">
        <v>0.0</v>
      </c>
      <c r="N103" s="1">
        <f>360-40</f>
        <v>320</v>
      </c>
    </row>
    <row r="104" ht="15.75" customHeight="1">
      <c r="A104" s="1">
        <v>8.0</v>
      </c>
      <c r="B104" s="1">
        <v>11.0</v>
      </c>
      <c r="C104" s="1" t="s">
        <v>174</v>
      </c>
      <c r="D104" s="1">
        <v>12.0</v>
      </c>
      <c r="E104" s="1" t="s">
        <v>165</v>
      </c>
      <c r="F104" s="1">
        <v>2.3</v>
      </c>
      <c r="G104" s="1" t="s">
        <v>172</v>
      </c>
      <c r="H104" s="1">
        <v>2.0</v>
      </c>
      <c r="I104" s="1">
        <v>4.0</v>
      </c>
      <c r="J104" s="1">
        <v>4.0</v>
      </c>
      <c r="K104" s="1" t="s">
        <v>177</v>
      </c>
      <c r="L104" s="1">
        <v>0.0</v>
      </c>
      <c r="N104" s="1">
        <f>360-39</f>
        <v>321</v>
      </c>
    </row>
    <row r="105" ht="15.75" customHeight="1">
      <c r="A105" s="1">
        <v>9.0</v>
      </c>
      <c r="B105" s="1">
        <v>33.0</v>
      </c>
      <c r="C105" s="1" t="s">
        <v>165</v>
      </c>
      <c r="D105" s="1">
        <v>22.0</v>
      </c>
      <c r="E105" s="1" t="s">
        <v>165</v>
      </c>
      <c r="F105" s="1">
        <v>2.2</v>
      </c>
      <c r="G105" s="1" t="s">
        <v>172</v>
      </c>
      <c r="H105" s="1">
        <v>1.0</v>
      </c>
      <c r="I105" s="1">
        <v>4.0</v>
      </c>
      <c r="J105" s="1">
        <v>3.0</v>
      </c>
      <c r="K105" s="1" t="s">
        <v>175</v>
      </c>
      <c r="L105" s="1">
        <v>40.0</v>
      </c>
      <c r="M105" s="1" t="s">
        <v>171</v>
      </c>
      <c r="N105" s="1">
        <f>180-30</f>
        <v>150</v>
      </c>
    </row>
    <row r="106" ht="15.75" customHeight="1">
      <c r="A106" s="1">
        <v>10.0</v>
      </c>
      <c r="B106" s="1">
        <v>19.0</v>
      </c>
      <c r="C106" s="1" t="s">
        <v>165</v>
      </c>
      <c r="D106" s="1">
        <v>19.0</v>
      </c>
      <c r="E106" s="1" t="s">
        <v>165</v>
      </c>
      <c r="F106" s="1">
        <v>1.1</v>
      </c>
      <c r="H106" s="1">
        <v>2.0</v>
      </c>
      <c r="I106" s="1">
        <v>4.0</v>
      </c>
      <c r="J106" s="1">
        <v>4.0</v>
      </c>
      <c r="K106" s="1" t="s">
        <v>178</v>
      </c>
      <c r="L106" s="1">
        <v>7.0</v>
      </c>
      <c r="M106" s="1" t="s">
        <v>171</v>
      </c>
      <c r="N106" s="1">
        <f t="shared" ref="N106:N107" si="1">180-80</f>
        <v>100</v>
      </c>
    </row>
    <row r="107" ht="15.75" customHeight="1">
      <c r="A107" s="1">
        <v>11.0</v>
      </c>
      <c r="B107" s="1">
        <v>10.0</v>
      </c>
      <c r="C107" s="1" t="s">
        <v>165</v>
      </c>
      <c r="D107" s="1">
        <v>10.0</v>
      </c>
      <c r="E107" s="1" t="s">
        <v>165</v>
      </c>
      <c r="F107" s="1" t="s">
        <v>179</v>
      </c>
      <c r="H107" s="1">
        <v>1.0</v>
      </c>
      <c r="I107" s="1">
        <v>4.0</v>
      </c>
      <c r="J107" s="1">
        <v>4.0</v>
      </c>
      <c r="K107" s="1" t="s">
        <v>178</v>
      </c>
      <c r="L107" s="1">
        <v>0.0</v>
      </c>
      <c r="N107" s="1">
        <f t="shared" si="1"/>
        <v>100</v>
      </c>
    </row>
    <row r="108" ht="15.75" customHeight="1">
      <c r="A108" s="1">
        <v>12.0</v>
      </c>
      <c r="B108" s="1">
        <v>18.0</v>
      </c>
      <c r="C108" s="1" t="s">
        <v>165</v>
      </c>
      <c r="D108" s="1">
        <v>11.0</v>
      </c>
      <c r="E108" s="1" t="s">
        <v>165</v>
      </c>
      <c r="F108" s="1" t="s">
        <v>180</v>
      </c>
      <c r="H108" s="1">
        <v>3.0</v>
      </c>
      <c r="I108" s="1">
        <v>4.0</v>
      </c>
      <c r="J108" s="1">
        <v>4.0</v>
      </c>
      <c r="K108" s="1" t="s">
        <v>181</v>
      </c>
      <c r="L108" s="1">
        <v>0.0</v>
      </c>
      <c r="N108" s="1">
        <f>180+20</f>
        <v>200</v>
      </c>
    </row>
    <row r="109" ht="15.75" customHeight="1">
      <c r="A109" s="1">
        <v>13.0</v>
      </c>
      <c r="B109" s="1">
        <v>19.0</v>
      </c>
      <c r="C109" s="1" t="s">
        <v>165</v>
      </c>
      <c r="D109" s="1">
        <v>16.0</v>
      </c>
      <c r="E109" s="1" t="s">
        <v>165</v>
      </c>
      <c r="F109" s="1" t="s">
        <v>182</v>
      </c>
      <c r="G109" s="1" t="s">
        <v>172</v>
      </c>
      <c r="H109" s="1">
        <v>3.0</v>
      </c>
      <c r="I109" s="1">
        <v>4.0</v>
      </c>
      <c r="J109" s="1">
        <v>4.0</v>
      </c>
      <c r="K109" s="1" t="s">
        <v>178</v>
      </c>
      <c r="L109" s="1">
        <v>15.0</v>
      </c>
      <c r="M109" s="1" t="s">
        <v>171</v>
      </c>
      <c r="N109" s="1">
        <f>180-80</f>
        <v>100</v>
      </c>
    </row>
    <row r="110" ht="15.75" customHeight="1">
      <c r="A110" s="1">
        <v>14.0</v>
      </c>
      <c r="B110" s="1">
        <v>16.0</v>
      </c>
      <c r="C110" s="1" t="s">
        <v>165</v>
      </c>
      <c r="D110" s="1">
        <v>16.0</v>
      </c>
      <c r="E110" s="1" t="s">
        <v>165</v>
      </c>
      <c r="F110" s="1">
        <v>1.3</v>
      </c>
      <c r="G110" s="1" t="s">
        <v>166</v>
      </c>
      <c r="H110" s="1">
        <v>2.0</v>
      </c>
      <c r="I110" s="1">
        <v>4.0</v>
      </c>
      <c r="J110" s="1">
        <v>4.0</v>
      </c>
      <c r="K110" s="1" t="s">
        <v>183</v>
      </c>
      <c r="L110" s="1">
        <v>5.0</v>
      </c>
      <c r="M110" s="1" t="s">
        <v>184</v>
      </c>
      <c r="N110" s="1">
        <f>180-30</f>
        <v>150</v>
      </c>
    </row>
    <row r="111" ht="15.75" customHeight="1">
      <c r="A111" s="1">
        <v>15.0</v>
      </c>
      <c r="B111" s="1">
        <v>17.0</v>
      </c>
      <c r="C111" s="1" t="s">
        <v>174</v>
      </c>
      <c r="D111" s="1">
        <v>16.0</v>
      </c>
      <c r="E111" s="1" t="s">
        <v>165</v>
      </c>
      <c r="F111" s="1">
        <v>1.1</v>
      </c>
      <c r="G111" s="1" t="s">
        <v>172</v>
      </c>
      <c r="H111" s="1">
        <v>2.0</v>
      </c>
      <c r="I111" s="1">
        <v>3.0</v>
      </c>
      <c r="J111" s="1">
        <v>4.0</v>
      </c>
      <c r="K111" s="1" t="s">
        <v>185</v>
      </c>
      <c r="L111" s="1">
        <v>80.0</v>
      </c>
      <c r="M111" s="1" t="s">
        <v>171</v>
      </c>
      <c r="N111" s="1">
        <f>360-65</f>
        <v>295</v>
      </c>
    </row>
    <row r="112" ht="15.75" customHeight="1">
      <c r="A112" s="1">
        <v>16.0</v>
      </c>
      <c r="B112" s="1">
        <v>28.0</v>
      </c>
      <c r="C112" s="1" t="s">
        <v>165</v>
      </c>
      <c r="D112" s="1">
        <v>16.0</v>
      </c>
      <c r="E112" s="1" t="s">
        <v>165</v>
      </c>
      <c r="F112" s="1">
        <v>9.6</v>
      </c>
      <c r="G112" s="1" t="s">
        <v>172</v>
      </c>
      <c r="H112" s="1">
        <v>3.0</v>
      </c>
      <c r="I112" s="1">
        <v>2.0</v>
      </c>
      <c r="J112" s="1">
        <v>4.0</v>
      </c>
      <c r="K112" s="1" t="s">
        <v>186</v>
      </c>
      <c r="L112" s="1">
        <v>0.0</v>
      </c>
      <c r="N112" s="1">
        <f>360-74</f>
        <v>286</v>
      </c>
    </row>
    <row r="113" ht="15.75" customHeight="1"/>
    <row r="114" ht="15.75" customHeight="1">
      <c r="A114" s="1" t="s">
        <v>165</v>
      </c>
      <c r="B114" s="1" t="s">
        <v>187</v>
      </c>
    </row>
    <row r="115" ht="15.75" customHeight="1">
      <c r="A115" s="1" t="s">
        <v>188</v>
      </c>
      <c r="B115" s="1" t="s">
        <v>189</v>
      </c>
    </row>
    <row r="116" ht="15.75" customHeight="1">
      <c r="A116" s="1" t="s">
        <v>174</v>
      </c>
      <c r="B116" s="1" t="s">
        <v>190</v>
      </c>
    </row>
    <row r="117" ht="15.75" customHeight="1"/>
    <row r="118" ht="15.75" customHeight="1">
      <c r="A118" s="1" t="s">
        <v>191</v>
      </c>
      <c r="B118" s="1"/>
      <c r="C118" s="1"/>
      <c r="D118" s="1"/>
      <c r="E118" s="1"/>
    </row>
    <row r="119" ht="15.75" customHeight="1">
      <c r="A119" s="1" t="s">
        <v>192</v>
      </c>
      <c r="B119" s="1" t="s">
        <v>16</v>
      </c>
      <c r="C119" s="1" t="s">
        <v>193</v>
      </c>
      <c r="D119" s="1" t="s">
        <v>4</v>
      </c>
      <c r="E119" s="1" t="s">
        <v>7</v>
      </c>
    </row>
    <row r="120" ht="15.75" customHeight="1">
      <c r="A120" s="1" t="s">
        <v>194</v>
      </c>
      <c r="B120" s="1">
        <v>10.0</v>
      </c>
      <c r="C120" s="1">
        <v>0.05</v>
      </c>
      <c r="D120" s="1">
        <v>456.0</v>
      </c>
      <c r="E120" s="1" t="s">
        <v>195</v>
      </c>
      <c r="F120" s="1"/>
      <c r="G120" s="1"/>
      <c r="H120" s="1"/>
    </row>
    <row r="121" ht="15.75" customHeight="1">
      <c r="B121" s="1">
        <v>30.0</v>
      </c>
      <c r="D121" s="1">
        <v>457.0</v>
      </c>
      <c r="E121" s="1" t="s">
        <v>196</v>
      </c>
      <c r="F121" s="1"/>
      <c r="G121" s="1"/>
      <c r="H121" s="1"/>
    </row>
    <row r="122" ht="15.75" customHeight="1">
      <c r="B122" s="1">
        <v>85.0</v>
      </c>
      <c r="E122" s="1" t="s">
        <v>197</v>
      </c>
      <c r="F122" s="1"/>
      <c r="G122" s="1"/>
      <c r="H122" s="1"/>
    </row>
    <row r="123" ht="15.75" customHeight="1">
      <c r="E123" s="1" t="s">
        <v>198</v>
      </c>
    </row>
    <row r="124" ht="15.75" customHeight="1">
      <c r="B124" s="1">
        <v>60.0</v>
      </c>
      <c r="E124" s="1" t="s">
        <v>199</v>
      </c>
    </row>
    <row r="125" ht="15.75" customHeight="1">
      <c r="B125" s="1">
        <v>20.0</v>
      </c>
      <c r="E125" s="1" t="s">
        <v>200</v>
      </c>
    </row>
    <row r="126" ht="15.75" customHeight="1">
      <c r="B126" s="1">
        <v>20.0</v>
      </c>
      <c r="E126" s="1" t="s">
        <v>201</v>
      </c>
    </row>
    <row r="127" ht="15.75" customHeight="1">
      <c r="B127" s="1">
        <v>20.0</v>
      </c>
      <c r="E127" s="1" t="s">
        <v>202</v>
      </c>
    </row>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3:B27"/>
    <mergeCell ref="B28:B34"/>
    <mergeCell ref="B35:B59"/>
  </mergeCells>
  <drawing r:id="rId1"/>
</worksheet>
</file>